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www\решение 103\приложения к  Решению № 103\"/>
    </mc:Choice>
  </mc:AlternateContent>
  <bookViews>
    <workbookView xWindow="60" yWindow="-255" windowWidth="12375" windowHeight="9255" tabRatio="602"/>
  </bookViews>
  <sheets>
    <sheet name="Лист1" sheetId="1" r:id="rId1"/>
  </sheets>
  <definedNames>
    <definedName name="_xlnm._FilterDatabase" localSheetId="0" hidden="1">Лист1!$A$8:$F$118</definedName>
    <definedName name="XEON1_Budget08K_PRB_R_Rep3_Ros1_1">Лист1!$A$10:$F$118</definedName>
    <definedName name="_xlnm.Print_Titles" localSheetId="0">Лист1!$9:$9</definedName>
    <definedName name="Запрос_из_Распределение2_1">Лист1!#REF!</definedName>
    <definedName name="_xlnm.Print_Area" localSheetId="0">Лист1!$A$3:$U$123</definedName>
  </definedNames>
  <calcPr calcId="162913"/>
</workbook>
</file>

<file path=xl/calcChain.xml><?xml version="1.0" encoding="utf-8"?>
<calcChain xmlns="http://schemas.openxmlformats.org/spreadsheetml/2006/main">
  <c r="F103" i="1" l="1"/>
  <c r="U35" i="1"/>
  <c r="T35" i="1"/>
  <c r="F35" i="1"/>
  <c r="U28" i="1"/>
  <c r="U27" i="1" s="1"/>
  <c r="T28" i="1"/>
  <c r="T27" i="1" s="1"/>
  <c r="F28" i="1"/>
  <c r="F27" i="1" s="1"/>
  <c r="F15" i="1"/>
  <c r="U72" i="1"/>
  <c r="U71" i="1" s="1"/>
  <c r="U70" i="1" s="1"/>
  <c r="U69" i="1" s="1"/>
  <c r="F113" i="1"/>
  <c r="F112" i="1"/>
  <c r="F111" i="1"/>
  <c r="F110" i="1"/>
  <c r="U120" i="1"/>
  <c r="U119" i="1" s="1"/>
  <c r="U118" i="1" s="1"/>
  <c r="U117" i="1" s="1"/>
  <c r="T120" i="1"/>
  <c r="T119" i="1"/>
  <c r="T118" i="1" s="1"/>
  <c r="T117" i="1" s="1"/>
  <c r="U97" i="1"/>
  <c r="U96" i="1" s="1"/>
  <c r="U95" i="1" s="1"/>
  <c r="U90" i="1" s="1"/>
  <c r="T97" i="1"/>
  <c r="F97" i="1"/>
  <c r="F96" i="1" s="1"/>
  <c r="F95" i="1" s="1"/>
  <c r="U103" i="1"/>
  <c r="T103" i="1"/>
  <c r="U88" i="1"/>
  <c r="U87" i="1" s="1"/>
  <c r="U86" i="1" s="1"/>
  <c r="T88" i="1"/>
  <c r="T87" i="1"/>
  <c r="T86" i="1"/>
  <c r="F88" i="1"/>
  <c r="F87" i="1"/>
  <c r="F86" i="1" s="1"/>
  <c r="U84" i="1"/>
  <c r="T84" i="1"/>
  <c r="F84" i="1"/>
  <c r="U78" i="1"/>
  <c r="T78" i="1"/>
  <c r="F78" i="1"/>
  <c r="F77" i="1" s="1"/>
  <c r="F76" i="1" s="1"/>
  <c r="F75" i="1" s="1"/>
  <c r="T72" i="1"/>
  <c r="T71" i="1"/>
  <c r="T70" i="1"/>
  <c r="T69" i="1"/>
  <c r="F72" i="1"/>
  <c r="F71" i="1"/>
  <c r="F70" i="1" s="1"/>
  <c r="F69" i="1" s="1"/>
  <c r="U64" i="1"/>
  <c r="U63" i="1" s="1"/>
  <c r="T64" i="1"/>
  <c r="T63" i="1"/>
  <c r="F64" i="1"/>
  <c r="F63" i="1" s="1"/>
  <c r="F57" i="1"/>
  <c r="F56" i="1"/>
  <c r="U61" i="1"/>
  <c r="U60" i="1" s="1"/>
  <c r="T61" i="1"/>
  <c r="T60" i="1"/>
  <c r="F61" i="1"/>
  <c r="F60" i="1" s="1"/>
  <c r="T41" i="1"/>
  <c r="T34" i="1"/>
  <c r="T33" i="1" s="1"/>
  <c r="F34" i="1"/>
  <c r="F33" i="1"/>
  <c r="U18" i="1"/>
  <c r="T18" i="1"/>
  <c r="F18" i="1"/>
  <c r="U24" i="1"/>
  <c r="T24" i="1"/>
  <c r="F24" i="1"/>
  <c r="U34" i="1"/>
  <c r="U33" i="1"/>
  <c r="G78" i="1"/>
  <c r="H78" i="1"/>
  <c r="I78" i="1"/>
  <c r="J78" i="1"/>
  <c r="K78" i="1"/>
  <c r="L78" i="1"/>
  <c r="M78" i="1"/>
  <c r="N78" i="1"/>
  <c r="O78" i="1"/>
  <c r="P78" i="1"/>
  <c r="Q78" i="1"/>
  <c r="Q77" i="1" s="1"/>
  <c r="R78" i="1"/>
  <c r="S78" i="1"/>
  <c r="S77" i="1" s="1"/>
  <c r="G57" i="1"/>
  <c r="G56" i="1" s="1"/>
  <c r="H57" i="1"/>
  <c r="H56" i="1" s="1"/>
  <c r="I57" i="1"/>
  <c r="I56" i="1"/>
  <c r="J57" i="1"/>
  <c r="J56" i="1" s="1"/>
  <c r="K57" i="1"/>
  <c r="K56" i="1" s="1"/>
  <c r="L57" i="1"/>
  <c r="L56" i="1" s="1"/>
  <c r="M57" i="1"/>
  <c r="N57" i="1"/>
  <c r="N56" i="1"/>
  <c r="O57" i="1"/>
  <c r="P57" i="1"/>
  <c r="P56" i="1"/>
  <c r="Q57" i="1"/>
  <c r="Q56" i="1" s="1"/>
  <c r="R57" i="1"/>
  <c r="R56" i="1"/>
  <c r="S57" i="1"/>
  <c r="S56" i="1" s="1"/>
  <c r="T57" i="1"/>
  <c r="T56" i="1" s="1"/>
  <c r="U57" i="1"/>
  <c r="M56" i="1"/>
  <c r="O56" i="1"/>
  <c r="U56" i="1"/>
  <c r="G113" i="1"/>
  <c r="G112" i="1"/>
  <c r="H113" i="1"/>
  <c r="H112" i="1"/>
  <c r="I113" i="1"/>
  <c r="I112" i="1"/>
  <c r="J113" i="1"/>
  <c r="J112" i="1"/>
  <c r="K113" i="1"/>
  <c r="K112" i="1"/>
  <c r="L113" i="1"/>
  <c r="L112" i="1" s="1"/>
  <c r="M113" i="1"/>
  <c r="M112" i="1"/>
  <c r="N113" i="1"/>
  <c r="N112" i="1"/>
  <c r="O113" i="1"/>
  <c r="O112" i="1"/>
  <c r="P113" i="1"/>
  <c r="P112" i="1"/>
  <c r="Q113" i="1"/>
  <c r="Q112" i="1"/>
  <c r="R113" i="1"/>
  <c r="R112" i="1" s="1"/>
  <c r="S113" i="1"/>
  <c r="S112" i="1"/>
  <c r="T113" i="1"/>
  <c r="T112" i="1" s="1"/>
  <c r="U113" i="1"/>
  <c r="U112" i="1" s="1"/>
  <c r="G120" i="1"/>
  <c r="G119" i="1" s="1"/>
  <c r="H120" i="1"/>
  <c r="H119" i="1" s="1"/>
  <c r="I120" i="1"/>
  <c r="I119" i="1" s="1"/>
  <c r="J120" i="1"/>
  <c r="J119" i="1"/>
  <c r="K120" i="1"/>
  <c r="K119" i="1"/>
  <c r="L120" i="1"/>
  <c r="L119" i="1" s="1"/>
  <c r="M120" i="1"/>
  <c r="M119" i="1" s="1"/>
  <c r="N120" i="1"/>
  <c r="N119" i="1" s="1"/>
  <c r="O120" i="1"/>
  <c r="O119" i="1"/>
  <c r="P120" i="1"/>
  <c r="P119" i="1" s="1"/>
  <c r="Q120" i="1"/>
  <c r="Q119" i="1" s="1"/>
  <c r="R120" i="1"/>
  <c r="R119" i="1" s="1"/>
  <c r="S120" i="1"/>
  <c r="S119" i="1"/>
  <c r="F120" i="1"/>
  <c r="F119" i="1" s="1"/>
  <c r="U108" i="1"/>
  <c r="U107" i="1"/>
  <c r="T108" i="1"/>
  <c r="T107" i="1"/>
  <c r="F108" i="1"/>
  <c r="F107" i="1"/>
  <c r="G97" i="1"/>
  <c r="G96" i="1"/>
  <c r="H97" i="1"/>
  <c r="H96" i="1" s="1"/>
  <c r="I97" i="1"/>
  <c r="I96" i="1"/>
  <c r="J97" i="1"/>
  <c r="J96" i="1" s="1"/>
  <c r="K97" i="1"/>
  <c r="K96" i="1" s="1"/>
  <c r="L97" i="1"/>
  <c r="L96" i="1"/>
  <c r="M97" i="1"/>
  <c r="M96" i="1"/>
  <c r="N97" i="1"/>
  <c r="N96" i="1" s="1"/>
  <c r="O97" i="1"/>
  <c r="O96" i="1" s="1"/>
  <c r="P97" i="1"/>
  <c r="P96" i="1"/>
  <c r="Q97" i="1"/>
  <c r="Q96" i="1" s="1"/>
  <c r="R97" i="1"/>
  <c r="R96" i="1" s="1"/>
  <c r="S97" i="1"/>
  <c r="S96" i="1" s="1"/>
  <c r="G93" i="1"/>
  <c r="G92" i="1"/>
  <c r="H93" i="1"/>
  <c r="H92" i="1"/>
  <c r="I93" i="1"/>
  <c r="I92" i="1"/>
  <c r="J93" i="1"/>
  <c r="J92" i="1"/>
  <c r="K93" i="1"/>
  <c r="K92" i="1"/>
  <c r="L93" i="1"/>
  <c r="L92" i="1"/>
  <c r="M93" i="1"/>
  <c r="M92" i="1" s="1"/>
  <c r="N93" i="1"/>
  <c r="N92" i="1" s="1"/>
  <c r="O93" i="1"/>
  <c r="O92" i="1"/>
  <c r="P93" i="1"/>
  <c r="P92" i="1"/>
  <c r="Q93" i="1"/>
  <c r="Q92" i="1"/>
  <c r="R93" i="1"/>
  <c r="R92" i="1"/>
  <c r="S93" i="1"/>
  <c r="S92" i="1"/>
  <c r="T93" i="1"/>
  <c r="T92" i="1" s="1"/>
  <c r="U93" i="1"/>
  <c r="U92" i="1"/>
  <c r="F93" i="1"/>
  <c r="F92" i="1" s="1"/>
  <c r="G82" i="1"/>
  <c r="G77" i="1" s="1"/>
  <c r="H82" i="1"/>
  <c r="I82" i="1"/>
  <c r="J82" i="1"/>
  <c r="K82" i="1"/>
  <c r="L82" i="1"/>
  <c r="L77" i="1" s="1"/>
  <c r="M82" i="1"/>
  <c r="M77" i="1" s="1"/>
  <c r="N82" i="1"/>
  <c r="O82" i="1"/>
  <c r="O77" i="1" s="1"/>
  <c r="P82" i="1"/>
  <c r="Q82" i="1"/>
  <c r="R82" i="1"/>
  <c r="S82" i="1"/>
  <c r="T82" i="1"/>
  <c r="U82" i="1"/>
  <c r="F82" i="1"/>
  <c r="G72" i="1"/>
  <c r="G71" i="1" s="1"/>
  <c r="H72" i="1"/>
  <c r="H71" i="1"/>
  <c r="I72" i="1"/>
  <c r="I71" i="1"/>
  <c r="J72" i="1"/>
  <c r="J71" i="1" s="1"/>
  <c r="K72" i="1"/>
  <c r="K71" i="1" s="1"/>
  <c r="L72" i="1"/>
  <c r="L71" i="1"/>
  <c r="M72" i="1"/>
  <c r="M71" i="1" s="1"/>
  <c r="N72" i="1"/>
  <c r="N71" i="1" s="1"/>
  <c r="O72" i="1"/>
  <c r="O71" i="1"/>
  <c r="P72" i="1"/>
  <c r="P71" i="1"/>
  <c r="Q72" i="1"/>
  <c r="Q71" i="1" s="1"/>
  <c r="R72" i="1"/>
  <c r="R71" i="1" s="1"/>
  <c r="S72" i="1"/>
  <c r="S71" i="1" s="1"/>
  <c r="G64" i="1"/>
  <c r="G63" i="1"/>
  <c r="H64" i="1"/>
  <c r="H63" i="1"/>
  <c r="I64" i="1"/>
  <c r="I63" i="1" s="1"/>
  <c r="J64" i="1"/>
  <c r="J63" i="1"/>
  <c r="K64" i="1"/>
  <c r="K63" i="1" s="1"/>
  <c r="L64" i="1"/>
  <c r="L63" i="1" s="1"/>
  <c r="M64" i="1"/>
  <c r="M63" i="1"/>
  <c r="N64" i="1"/>
  <c r="N63" i="1"/>
  <c r="O64" i="1"/>
  <c r="O63" i="1" s="1"/>
  <c r="P64" i="1"/>
  <c r="P63" i="1" s="1"/>
  <c r="Q64" i="1"/>
  <c r="Q63" i="1" s="1"/>
  <c r="R64" i="1"/>
  <c r="R63" i="1" s="1"/>
  <c r="S64" i="1"/>
  <c r="S63" i="1"/>
  <c r="G54" i="1"/>
  <c r="G53" i="1"/>
  <c r="H54" i="1"/>
  <c r="H53" i="1" s="1"/>
  <c r="I54" i="1"/>
  <c r="I53" i="1" s="1"/>
  <c r="J54" i="1"/>
  <c r="J53" i="1"/>
  <c r="K54" i="1"/>
  <c r="K53" i="1"/>
  <c r="L54" i="1"/>
  <c r="L53" i="1"/>
  <c r="M54" i="1"/>
  <c r="M53" i="1"/>
  <c r="N54" i="1"/>
  <c r="N53" i="1"/>
  <c r="O54" i="1"/>
  <c r="O53" i="1"/>
  <c r="P54" i="1"/>
  <c r="P53" i="1"/>
  <c r="Q54" i="1"/>
  <c r="Q53" i="1"/>
  <c r="R54" i="1"/>
  <c r="R53" i="1"/>
  <c r="S54" i="1"/>
  <c r="S53" i="1" s="1"/>
  <c r="T54" i="1"/>
  <c r="T53" i="1" s="1"/>
  <c r="U54" i="1"/>
  <c r="U53" i="1"/>
  <c r="F54" i="1"/>
  <c r="F53" i="1"/>
  <c r="G51" i="1"/>
  <c r="H51" i="1"/>
  <c r="H48" i="1" s="1"/>
  <c r="I51" i="1"/>
  <c r="I48" i="1"/>
  <c r="J51" i="1"/>
  <c r="K51" i="1"/>
  <c r="K48" i="1" s="1"/>
  <c r="L51" i="1"/>
  <c r="M51" i="1"/>
  <c r="M48" i="1" s="1"/>
  <c r="N51" i="1"/>
  <c r="N48" i="1" s="1"/>
  <c r="O51" i="1"/>
  <c r="O48" i="1" s="1"/>
  <c r="P51" i="1"/>
  <c r="Q51" i="1"/>
  <c r="R51" i="1"/>
  <c r="R48" i="1" s="1"/>
  <c r="S51" i="1"/>
  <c r="S48" i="1" s="1"/>
  <c r="T51" i="1"/>
  <c r="U51" i="1"/>
  <c r="F51" i="1"/>
  <c r="G49" i="1"/>
  <c r="G48" i="1" s="1"/>
  <c r="H49" i="1"/>
  <c r="I49" i="1"/>
  <c r="J49" i="1"/>
  <c r="K49" i="1"/>
  <c r="L49" i="1"/>
  <c r="M49" i="1"/>
  <c r="N49" i="1"/>
  <c r="O49" i="1"/>
  <c r="P49" i="1"/>
  <c r="P48" i="1" s="1"/>
  <c r="Q49" i="1"/>
  <c r="R49" i="1"/>
  <c r="S49" i="1"/>
  <c r="T49" i="1"/>
  <c r="T48" i="1" s="1"/>
  <c r="U49" i="1"/>
  <c r="F49" i="1"/>
  <c r="F48" i="1" s="1"/>
  <c r="F47" i="1" s="1"/>
  <c r="G45" i="1"/>
  <c r="G44" i="1"/>
  <c r="H45" i="1"/>
  <c r="H44" i="1" s="1"/>
  <c r="I45" i="1"/>
  <c r="I44" i="1" s="1"/>
  <c r="J45" i="1"/>
  <c r="J44" i="1" s="1"/>
  <c r="K45" i="1"/>
  <c r="K44" i="1"/>
  <c r="L45" i="1"/>
  <c r="L44" i="1" s="1"/>
  <c r="M45" i="1"/>
  <c r="M44" i="1"/>
  <c r="N45" i="1"/>
  <c r="N44" i="1"/>
  <c r="O45" i="1"/>
  <c r="O44" i="1"/>
  <c r="P45" i="1"/>
  <c r="P44" i="1"/>
  <c r="Q45" i="1"/>
  <c r="Q44" i="1" s="1"/>
  <c r="R45" i="1"/>
  <c r="R44" i="1"/>
  <c r="S45" i="1"/>
  <c r="S44" i="1"/>
  <c r="T45" i="1"/>
  <c r="T44" i="1"/>
  <c r="U45" i="1"/>
  <c r="U44" i="1"/>
  <c r="F45" i="1"/>
  <c r="F44" i="1"/>
  <c r="U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F40" i="1"/>
  <c r="G35" i="1"/>
  <c r="G34" i="1"/>
  <c r="H35" i="1"/>
  <c r="H34" i="1"/>
  <c r="I35" i="1"/>
  <c r="I34" i="1"/>
  <c r="J35" i="1"/>
  <c r="J34" i="1"/>
  <c r="K35" i="1"/>
  <c r="K34" i="1"/>
  <c r="L35" i="1"/>
  <c r="L34" i="1" s="1"/>
  <c r="M35" i="1"/>
  <c r="M34" i="1"/>
  <c r="N35" i="1"/>
  <c r="N34" i="1" s="1"/>
  <c r="O35" i="1"/>
  <c r="O34" i="1" s="1"/>
  <c r="P35" i="1"/>
  <c r="P34" i="1"/>
  <c r="Q35" i="1"/>
  <c r="Q34" i="1" s="1"/>
  <c r="R35" i="1"/>
  <c r="R34" i="1"/>
  <c r="S35" i="1"/>
  <c r="S34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G18" i="1"/>
  <c r="H18" i="1"/>
  <c r="I18" i="1"/>
  <c r="J18" i="1"/>
  <c r="J12" i="1" s="1"/>
  <c r="K18" i="1"/>
  <c r="L18" i="1"/>
  <c r="M18" i="1"/>
  <c r="M12" i="1" s="1"/>
  <c r="N18" i="1"/>
  <c r="N12" i="1"/>
  <c r="O18" i="1"/>
  <c r="O12" i="1" s="1"/>
  <c r="P18" i="1"/>
  <c r="Q18" i="1"/>
  <c r="R18" i="1"/>
  <c r="R12" i="1" s="1"/>
  <c r="S18" i="1"/>
  <c r="G15" i="1"/>
  <c r="H15" i="1"/>
  <c r="I15" i="1"/>
  <c r="J15" i="1"/>
  <c r="K15" i="1"/>
  <c r="K12" i="1" s="1"/>
  <c r="L15" i="1"/>
  <c r="L12" i="1" s="1"/>
  <c r="M15" i="1"/>
  <c r="N15" i="1"/>
  <c r="O15" i="1"/>
  <c r="P15" i="1"/>
  <c r="Q15" i="1"/>
  <c r="R15" i="1"/>
  <c r="S15" i="1"/>
  <c r="S12" i="1" s="1"/>
  <c r="T15" i="1"/>
  <c r="T12" i="1" s="1"/>
  <c r="T11" i="1" s="1"/>
  <c r="U15" i="1"/>
  <c r="U12" i="1" s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G47" i="1"/>
  <c r="H47" i="1"/>
  <c r="I47" i="1"/>
  <c r="J47" i="1"/>
  <c r="K47" i="1"/>
  <c r="L47" i="1"/>
  <c r="M47" i="1"/>
  <c r="N47" i="1"/>
  <c r="O47" i="1"/>
  <c r="O10" i="1" s="1"/>
  <c r="O123" i="1" s="1"/>
  <c r="P47" i="1"/>
  <c r="P10" i="1" s="1"/>
  <c r="P123" i="1" s="1"/>
  <c r="Q47" i="1"/>
  <c r="Q10" i="1" s="1"/>
  <c r="Q123" i="1" s="1"/>
  <c r="R47" i="1"/>
  <c r="S47" i="1"/>
  <c r="S10" i="1" s="1"/>
  <c r="S123" i="1" s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T110" i="1"/>
  <c r="U111" i="1"/>
  <c r="U110" i="1"/>
  <c r="S11" i="1"/>
  <c r="R11" i="1"/>
  <c r="Q11" i="1"/>
  <c r="P11" i="1"/>
  <c r="O11" i="1"/>
  <c r="N11" i="1"/>
  <c r="M11" i="1"/>
  <c r="M10" i="1" s="1"/>
  <c r="L11" i="1"/>
  <c r="L10" i="1"/>
  <c r="K11" i="1"/>
  <c r="J11" i="1"/>
  <c r="J10" i="1" s="1"/>
  <c r="J123" i="1" s="1"/>
  <c r="I11" i="1"/>
  <c r="I10" i="1"/>
  <c r="H11" i="1"/>
  <c r="H10" i="1"/>
  <c r="G11" i="1"/>
  <c r="G10" i="1" s="1"/>
  <c r="G76" i="1"/>
  <c r="G75" i="1"/>
  <c r="H76" i="1"/>
  <c r="H75" i="1" s="1"/>
  <c r="H123" i="1" s="1"/>
  <c r="I76" i="1"/>
  <c r="I75" i="1"/>
  <c r="J76" i="1"/>
  <c r="J75" i="1"/>
  <c r="K76" i="1"/>
  <c r="K75" i="1"/>
  <c r="L76" i="1"/>
  <c r="L75" i="1" s="1"/>
  <c r="M76" i="1"/>
  <c r="M75" i="1" s="1"/>
  <c r="N76" i="1"/>
  <c r="N75" i="1" s="1"/>
  <c r="O76" i="1"/>
  <c r="O75" i="1"/>
  <c r="P76" i="1"/>
  <c r="P75" i="1"/>
  <c r="Q76" i="1"/>
  <c r="Q75" i="1"/>
  <c r="R76" i="1"/>
  <c r="R75" i="1"/>
  <c r="S76" i="1"/>
  <c r="S75" i="1"/>
  <c r="F43" i="1"/>
  <c r="F91" i="1"/>
  <c r="F106" i="1"/>
  <c r="F105" i="1"/>
  <c r="F118" i="1"/>
  <c r="F117" i="1" s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U106" i="1"/>
  <c r="U105" i="1"/>
  <c r="U43" i="1"/>
  <c r="T106" i="1"/>
  <c r="T105" i="1"/>
  <c r="T43" i="1"/>
  <c r="I77" i="1"/>
  <c r="H77" i="1"/>
  <c r="T47" i="1" l="1"/>
  <c r="R77" i="1"/>
  <c r="K10" i="1"/>
  <c r="K123" i="1" s="1"/>
  <c r="T77" i="1"/>
  <c r="T76" i="1" s="1"/>
  <c r="T75" i="1" s="1"/>
  <c r="Q12" i="1"/>
  <c r="Q48" i="1"/>
  <c r="G123" i="1"/>
  <c r="P12" i="1"/>
  <c r="P77" i="1"/>
  <c r="F12" i="1"/>
  <c r="F11" i="1" s="1"/>
  <c r="F10" i="1" s="1"/>
  <c r="F123" i="1" s="1"/>
  <c r="U48" i="1"/>
  <c r="U47" i="1" s="1"/>
  <c r="N77" i="1"/>
  <c r="U11" i="1"/>
  <c r="U10" i="1" s="1"/>
  <c r="U123" i="1" s="1"/>
  <c r="M123" i="1"/>
  <c r="K77" i="1"/>
  <c r="R10" i="1"/>
  <c r="R123" i="1" s="1"/>
  <c r="J77" i="1"/>
  <c r="N10" i="1"/>
  <c r="N123" i="1" s="1"/>
  <c r="L123" i="1"/>
  <c r="L48" i="1"/>
  <c r="I12" i="1"/>
  <c r="U77" i="1"/>
  <c r="U76" i="1" s="1"/>
  <c r="U75" i="1" s="1"/>
  <c r="T96" i="1"/>
  <c r="T95" i="1" s="1"/>
  <c r="T90" i="1" s="1"/>
  <c r="F90" i="1"/>
  <c r="H12" i="1"/>
  <c r="J48" i="1"/>
  <c r="I123" i="1"/>
  <c r="G12" i="1"/>
  <c r="T10" i="1"/>
  <c r="T123" i="1" l="1"/>
</calcChain>
</file>

<file path=xl/sharedStrings.xml><?xml version="1.0" encoding="utf-8"?>
<sst xmlns="http://schemas.openxmlformats.org/spreadsheetml/2006/main" count="436" uniqueCount="188">
  <si>
    <t>(тыс. рублей)</t>
  </si>
  <si>
    <t>Наименование</t>
  </si>
  <si>
    <t>ПР</t>
  </si>
  <si>
    <t>ЦСР</t>
  </si>
  <si>
    <t>ВР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</si>
  <si>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</si>
  <si>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</si>
  <si>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</si>
  <si>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</si>
  <si>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</si>
  <si>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</si>
  <si>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НАЦИОНАЛЬНАЯ БЕЗОПАСНОСТЬ И ПРАВООХРАНИТЕЛЬНАЯ ДЕЯТЕЛЬНОСТЬ</t>
  </si>
  <si>
    <t>05</t>
  </si>
  <si>
    <t>08</t>
  </si>
  <si>
    <t>ЖИЛИЩНО-КОММУНАЛЬНОЕ ХОЗЯЙСТВО</t>
  </si>
  <si>
    <t>Благоустройство</t>
  </si>
  <si>
    <t>НАЦИОНАЛЬНАЯ ОБОРОНА</t>
  </si>
  <si>
    <t xml:space="preserve">КУЛЬТУРА, КИНЕМАТОГРАФИЯ </t>
  </si>
  <si>
    <t>120</t>
  </si>
  <si>
    <t>240</t>
  </si>
  <si>
    <t>850</t>
  </si>
  <si>
    <t>540</t>
  </si>
  <si>
    <t>06</t>
  </si>
  <si>
    <t>Коммунальное хозяйство</t>
  </si>
  <si>
    <t>11</t>
  </si>
  <si>
    <t>870</t>
  </si>
  <si>
    <t>13</t>
  </si>
  <si>
    <t>610</t>
  </si>
  <si>
    <t>ВСЕГО</t>
  </si>
  <si>
    <t>Мобилизационная и вневойсковая подготовка</t>
  </si>
  <si>
    <t>Культура</t>
  </si>
  <si>
    <t>РЗ</t>
  </si>
  <si>
    <t>Обеспечение деятельности финансовых, налоговых и таможенных органов финансового(финансового - бюджетного) надзора</t>
  </si>
  <si>
    <t>Резервные фонды</t>
  </si>
  <si>
    <t>Другие общегосударственные вопросы</t>
  </si>
  <si>
    <t>99 9 00 99990</t>
  </si>
  <si>
    <t>07</t>
  </si>
  <si>
    <t>Профессиональная подготовка, переподготовка и повышение квалификации</t>
  </si>
  <si>
    <t>ОБРАЗОВАНИЕ</t>
  </si>
  <si>
    <t>10</t>
  </si>
  <si>
    <t>99 9 00 51180</t>
  </si>
  <si>
    <t>99 9 00 90110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</si>
  <si>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</si>
  <si>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2025 год</t>
  </si>
  <si>
    <t>2026 год</t>
  </si>
  <si>
    <t>Обеспечение проведения выборов и референдумов</t>
  </si>
  <si>
    <t>99 9 00 90350</t>
  </si>
  <si>
    <t>880</t>
  </si>
  <si>
    <t>2027 год</t>
  </si>
  <si>
    <t>08 4 01</t>
  </si>
  <si>
    <t>08 4 02 00190</t>
  </si>
  <si>
    <t>09</t>
  </si>
  <si>
    <t>Иные межбюджетные трансферты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(Иные межбюджетные трансферты)</t>
  </si>
  <si>
    <t>Иные межбюджетные трансферты на обеспечение полномочий по осуществлению внутреннего муниципального финансового контроля  (Иные межбюджетные трансферты)</t>
  </si>
  <si>
    <t>99</t>
  </si>
  <si>
    <t>99 9</t>
  </si>
  <si>
    <t>Иные непрограммные мероприятия</t>
  </si>
  <si>
    <t>Финансовое обеспечение непредвиденных расходов</t>
  </si>
  <si>
    <t>02 4 01</t>
  </si>
  <si>
    <t>02 4 01 24040</t>
  </si>
  <si>
    <t>Информационно-пропагандистское противодействие экстремизму и терроризму  (Иные закупки товаров, работ и услуг для государственных (муниципальных) нужд)</t>
  </si>
  <si>
    <t>Иные межбюджетные трансферты на осуществление полномочий по организации ритуальных услуг (Иные межбюджетные трансферты)</t>
  </si>
  <si>
    <t>Иные межбюджетные трансферты на обеспечение полномочий по осуществлению внешнего муниципального финансового контроля (Иные межбюджетные трансферты)</t>
  </si>
  <si>
    <t>Расходы на проведение выборов в органах местного самоуправления  (Специальные расходы)</t>
  </si>
  <si>
    <t>08 4 03 24450</t>
  </si>
  <si>
    <t>Условно утвержденные расходы (Специальные расходы)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</si>
  <si>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</si>
  <si>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03 4 02</t>
  </si>
  <si>
    <t>Прочие работы по благоустройству (Иные закупки товаров, работ и услуг для обеспечения государственных (муниципальных) нужд)</t>
  </si>
  <si>
    <t>06 4 01 24140</t>
  </si>
  <si>
    <t>04 4 01 00590</t>
  </si>
  <si>
    <t>Муниципальная программа Войновского сельского поселения "Муниципальная политика"</t>
  </si>
  <si>
    <t>Расходы на обеспечение функций органов местного самоуправления Войновского сельского поселения в рамках подпрограммы «Обеспечение функционирования Главы Администрации Войновского сельского поселения» муниципальной программы Войновского сельского поселения «Муниципальная политика» (Расходы на выплаты персоналу государственных (муниципальных) органов)</t>
  </si>
  <si>
    <t>Комплекс процессных мероприятий "Обеспечение деятельности Администрации Войновского сельского поселения"</t>
  </si>
  <si>
    <t>Реализация функций органов местного самоуправления Войновского сельского поселения</t>
  </si>
  <si>
    <t>Резервный фонд  Администрации Войновского сельского поселения на финансовое обеспечение непредвиденных расходов (Резервные средства)</t>
  </si>
  <si>
    <t>Организация официального размещения (опубликования) нормативных правовых актов Администрации Войновского сельского поселения и иной правовой информации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</si>
  <si>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Войновского сельского поселения (Уплата налогов, сборов и иных платежей)</t>
  </si>
  <si>
    <t>Расходы по ремонту и техническому обслуживанию газопроводов, являющихся муниципальной собственностью Войновского сельского поселения (Иные закупки товаров, работ и услуг для обеспечения государственных (муниципальных) нужд)</t>
  </si>
  <si>
    <t>Комплекс процессных мероприятий "Благоустройство территории Войновского сельского поселения"</t>
  </si>
  <si>
    <t>Муниципальная программа Войновского сельского поселения "Развитие культуры"</t>
  </si>
  <si>
    <t>Распределение бюджетных ассигнований по разделам, подразделам, целевым статьям (муниципальным программам Войновского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</si>
  <si>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Комплекс процессных мероприятий «Повышение эффективности деятельности органов местного самоуправления в области муниципального управления» (Иные закупки товаров, работ и услуг для государственных (муниципальных) нужд)</t>
  </si>
  <si>
    <t xml:space="preserve">Мероприятия по повышению квалификации муниципальных служащих  (Иные закупки товаров, работ и услуг для обеспечения государственных (муниципальных) нужд)   </t>
  </si>
  <si>
    <t>09 4 01 24250</t>
  </si>
  <si>
    <t>09 4 02</t>
  </si>
  <si>
    <t>Расходы на выплаты по оплате труда работников органов местного самоуправления (Расходы на выплаты персоналу государственных (муниципальных) органов)</t>
  </si>
  <si>
    <t>09 4 02 00110</t>
  </si>
  <si>
    <t>09 4 03</t>
  </si>
  <si>
    <t>09 4 03 00110</t>
  </si>
  <si>
    <t>Расходы на обеспечение функций органов местного самоуправления  (Иные закупки товаров, работ и услуг для обеспечения государственных (муниципальных) нужд)</t>
  </si>
  <si>
    <t>09 4 03 00190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</si>
  <si>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  (Иные закупки товаров, работ и услуг для обеспечения государственных (муниципальных) нужд)</t>
  </si>
  <si>
    <t>09 4 03 72390</t>
  </si>
  <si>
    <t>09 4 03 99990</t>
  </si>
  <si>
    <t>Реализация направления расходов в рамках обеспечения деятельности Администрации Войновского сельского поселения ( Уплата налогов, сборов и иных платежей)</t>
  </si>
  <si>
    <t>09 4 05</t>
  </si>
  <si>
    <t>Муниципальная программа Войновского сельского поселения «Обеспечение качественными жилищно- коммунальными услугами населения Войновского сельского поселения»</t>
  </si>
  <si>
    <t>Муниципальная программа Войновского сельского поселения "Благоустройство"</t>
  </si>
  <si>
    <t>Муниципальная программа Войновского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</si>
  <si>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10 4 01</t>
  </si>
  <si>
    <t>10 4 01 85020</t>
  </si>
  <si>
    <t>Муниципальная программа Войновского сельского поселения «Обеспечение противодействия преступности»</t>
  </si>
  <si>
    <t>Комплекс процессных мероприятий «Противодействие коррупции в Войновском сельском поселении»</t>
  </si>
  <si>
    <t xml:space="preserve">05 4 01 </t>
  </si>
  <si>
    <t>Мероприятия по обеспечению прозрачности деятельности органов местного самоуправления (Иные закупки товаров, работ и услуг для государственных (муниципальных) нужд)</t>
  </si>
  <si>
    <t>05 4 01 24090</t>
  </si>
  <si>
    <t>Комплекс процессных мероприятий «Профилактика экстремизма и терроризма в Войновском сельском поселении»</t>
  </si>
  <si>
    <t>05 4 02</t>
  </si>
  <si>
    <t>05 4 02 24080</t>
  </si>
  <si>
    <t>Муниципальная программа Войновского сельского поселения «Энергоэффективность в Войновском сельском поселении»</t>
  </si>
  <si>
    <t>Комплекс процессных мероприятий «Энергосбережение и повышение энергетической эффективности в Войновском сельском поселении»</t>
  </si>
  <si>
    <t>08 4 01 24210</t>
  </si>
  <si>
    <t xml:space="preserve">09 4 03 </t>
  </si>
  <si>
    <t>Муниципальная программа Войновского сельского поселения «Развитие малого и среднего предпринимательства и поддержка физических лиц, не являющихся индивидуальными предпринимателями и применяющих специальный налоговый режим на территории Войновского сельского поселения»</t>
  </si>
  <si>
    <t>Комплекс процессных мероприятий «Создание благоприятных условий для малого и среднего предпринимательства поселения и для физических лиц, применяющих специальный налоговый режим»</t>
  </si>
  <si>
    <t xml:space="preserve">Расходы, связанные с мероприятиями по подготовке, публикации информационных материалов в средствах массовой информации, в сети "Интернет", на информационных стендах о создании условий для развития малого и среднего предпринимательства и деятельности физических лиц, применяющих специальный налоговый режим </t>
  </si>
  <si>
    <t>11 4 01 24140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</si>
  <si>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 в рамках непрограммного направления деятельности «Реализация функций органов местного самоуправления «Войновского сельского поселения» (Иные закупки товаров, работ и услуг для государственных (муниципальных) нужд)</t>
  </si>
  <si>
    <t xml:space="preserve">Муниципальная программа Войновского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</t>
  </si>
  <si>
    <t>Комплекс процессных мероприятий "Пожарная безопасность"</t>
  </si>
  <si>
    <t xml:space="preserve">03 4 01 </t>
  </si>
  <si>
    <t>Мероприятия по  противопожарной безопасности (Иные закупки товаров, работ и услуг для обеспечения государственных (муниципальных) нужд)</t>
  </si>
  <si>
    <t>03 4 01 24050</t>
  </si>
  <si>
    <t>03 4 01 24070</t>
  </si>
  <si>
    <t>Комплекс процессных мероприятий  «Защита от чрезвычайных ситуаций»</t>
  </si>
  <si>
    <t>Расходы на мероприятия по предупреждению  чрезвычайных ситуаций и пропаганде среди населения безопасности жизнедеятельности и обучению действиям при возникновении чрезвычайных ситуаций (Иные закупки товаров, работ и услуг для обеспечения государственных (муниципальных) нужд)</t>
  </si>
  <si>
    <t>03 4 02 24120</t>
  </si>
  <si>
    <t>Комплекс процессных мероприятий  «Обеспечение безопасности людей на водных объектах»</t>
  </si>
  <si>
    <t>03 4 03</t>
  </si>
  <si>
    <t>03 4 03 24130</t>
  </si>
  <si>
    <t xml:space="preserve"> НАЦИОНАЛЬНАЯ  ЭКОНОМИКА</t>
  </si>
  <si>
    <t>Другие  вопросы в области национальной экономики</t>
  </si>
  <si>
    <t>12</t>
  </si>
  <si>
    <t xml:space="preserve">99 9 </t>
  </si>
  <si>
    <t>Оценка муниципального имущества, признание прав и регулирование отношений по муниципальной собственности Войновского сельского поселения" (Иные закупки товаров, работ и услуг для государственных (муниципальных) нужд)</t>
  </si>
  <si>
    <t>99 9 00 24160</t>
  </si>
  <si>
    <t>07 4 02</t>
  </si>
  <si>
    <t>07 4 02 85020</t>
  </si>
  <si>
    <t>Мероприятия по содержанию сетей уличного освещения (Иные закупки товаров, работ и услуг для обеспечения государственных (муниципальных) нужд</t>
  </si>
  <si>
    <t>02 4 01 24010</t>
  </si>
  <si>
    <t>Мероприятия по содержанию мест захоронения (Иные закупки товаров, работ и услуг для обеспечения государственных (муниципальных) нужд)</t>
  </si>
  <si>
    <t>02 4 01 24020</t>
  </si>
  <si>
    <t>02 4 01 24030</t>
  </si>
  <si>
    <t>Комплекс процессных мероприятий "Санитарная очистка территорий и прочие мероприятия по благоустройству территории поселения"</t>
  </si>
  <si>
    <t xml:space="preserve">02 4 02 </t>
  </si>
  <si>
    <t>02 4 02 24100</t>
  </si>
  <si>
    <t xml:space="preserve">09 4 01 </t>
  </si>
  <si>
    <t>Комплекс процессных мероприятий "Развитие культурно-досуговой деятельности"</t>
  </si>
  <si>
    <t>Расходы на обеспечение деятельности (оказание услуг) муниципальных учреждений Войновского сельского поселения  (Субсидии бюджетным учреждениям)</t>
  </si>
  <si>
    <t xml:space="preserve">04 4 01 </t>
  </si>
  <si>
    <t>СОЦИАЛЬНАЯ ПОЛИТИКА</t>
  </si>
  <si>
    <t>Пенсионное обеспечение</t>
  </si>
  <si>
    <t xml:space="preserve">Комплекс процессных мероприятий "Социальная поддержка граждан" Войновского сельского поселения " </t>
  </si>
  <si>
    <t>Муниципальная программа Войновского сельского поселения «Муниципальная политика»</t>
  </si>
  <si>
    <t>09 4 04 11010</t>
  </si>
  <si>
    <t>Расходы на приобретение и сборку модульного дома культуры (Иные закупки товаров, работ и услуг для обеспечения государственных (муниципальных) нужд)</t>
  </si>
  <si>
    <t>04 4 01 24300</t>
  </si>
  <si>
    <t>04 4 01 24310</t>
  </si>
  <si>
    <t>Расходы бюджета Войновского сельского поселения на услуги по страхованию имущества, находящегося в собственности Войновского сельского поселения.(Иные закупки товаров, работ и услуг для государственных (муниципальных) нужд)</t>
  </si>
  <si>
    <t>Устройство бетонного основания для установки модульного дома культуры по адресу: Ростовская область, Егорлыкский район х. Войнов, ул. Садовая, 30-г  (Иные закупки товаров, работ и услуг для обеспечения государственных (муниципальных) нужд)</t>
  </si>
  <si>
    <t>09 4 05 24530</t>
  </si>
  <si>
    <t>Комплекс процессных мероприятий «Совершенствование межбюджетных отношений»</t>
  </si>
  <si>
    <t>10 4 01 85010</t>
  </si>
  <si>
    <t>10 4 01 85060</t>
  </si>
  <si>
    <t xml:space="preserve">10 4 01 </t>
  </si>
  <si>
    <t>Мероприятие по диспансеризации муниципальных служащих   (Иные закупки товаров, работ и услуг для государственных (муниципальных) нужд)</t>
  </si>
  <si>
    <t>99 1</t>
  </si>
  <si>
    <t>99 1 00 90150</t>
  </si>
  <si>
    <t>Расходы  направленые на энергосбережение и энергоэффективность  (Иные закупки товаров, работ и услуг для государственных (муниципальных) нужд)</t>
  </si>
  <si>
    <t>99 9 00 24520</t>
  </si>
  <si>
    <t>03 4 01 24060</t>
  </si>
  <si>
    <t>Комплекс процессных мероприятий «Коммунальное хозяйство Войновского сельском поселении»</t>
  </si>
  <si>
    <t>Расходы по ремонту  памятников павшим воинам Великой Отечественной войны  (Иные закупки товаров ,работ и услуг для обеспечения государственных(муниципальных) нужд)</t>
  </si>
  <si>
    <t xml:space="preserve">Публичные нормативные социальные выплаты гражданам (Иные пенсии, социальные доплаты к пенсиям)
</t>
  </si>
  <si>
    <t>Комплекс процессных мероприятий «Обеспечение функционирования Главы администрации Войновского сельского поселения»</t>
  </si>
  <si>
    <t>Комплекс процессных мероприятий «Обеспечение деятельности  Администрации Войновского сельского поселения»</t>
  </si>
  <si>
    <t xml:space="preserve">Комплекс процессных мероприятий "Нулевой травматизм в Войновском сельском поселении " </t>
  </si>
  <si>
    <t>10 4 01 85140</t>
  </si>
  <si>
    <t>02 4 01 S4640</t>
  </si>
  <si>
    <t>Мероприятия по  реализации  инициативных проектов   (Иные закупки товаров, работ и услуг для обеспечения государственных(муниципальных) нужд)</t>
  </si>
  <si>
    <t>Мероприятия по прохождению пожарно- технического минимума руководителей и должностных лиц (Иные закупки товаров, работ и услуг для обеспечения государственных (муниципальных) нужд)</t>
  </si>
  <si>
    <t>Расходы на страхование членов добровольной пожарной дружины Войновского сельского поселения (Иные закупки товаров, работ и услуг для обеспечения государственных (муниципальных) нужд)</t>
  </si>
  <si>
    <t>Расходы на мероприятия по информированию населения с целью повышения безопасности на водных объектах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</si>
  <si>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 (Иные выплаты персоналу государственных (муниципальных) органов, за исключением фонда оплаты труда)</t>
  </si>
  <si>
    <t>Расходы, направленные на санитарную  очистку территорий и прочих мероприятий по благоустройству  поселения  (Иные закупки товаров,работ и услуг для обеспечения государственных(муниципальных) нужд)</t>
  </si>
  <si>
    <t xml:space="preserve">                                                                                              Приложение 3                                                                                                            к решению Собрания депутатов Войновского сельского поселения    "О бюджете Войновского сельского поселения 
Егорлыкского района  на 2025 год и на плановый период 2026 и 2027 годов "   от 27.12.2024 г. № 90</t>
  </si>
  <si>
    <t xml:space="preserve">                                                                                                   Приложение 3                                                                                                           к решению Собрания депутатов Войновского сельского поселения от "06" июня 2025г № 103 "О внесении изменений в решение Собрания депутатов Войновского сельского поселения от 27.12.2024 г. № 90 "О бюджете Войновского сельского поселения Егорлыкского района на 2025 год  и на плановый период 2026 и 2027 годов"
Егорлыкского района  на 2025 год и на плановый период 2026 и 2027 годов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</si>
</sst>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0"/>
    <numFmt numFmtId="166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166" fontId="1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166" fontId="2" fillId="0" borderId="0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wrapText="1"/>
    </xf>
    <xf numFmtId="49" fontId="12" fillId="0" borderId="4" xfId="0" applyNumberFormat="1" applyFont="1" applyFill="1" applyBorder="1" applyAlignment="1" applyProtection="1">
      <alignment horizontal="left" vertical="top" wrapText="1"/>
    </xf>
    <xf numFmtId="166" fontId="2" fillId="0" borderId="2" xfId="0" applyNumberFormat="1" applyFont="1" applyFill="1" applyBorder="1" applyAlignment="1">
      <alignment horizontal="center" wrapText="1"/>
    </xf>
    <xf numFmtId="0" fontId="1" fillId="0" borderId="1" xfId="0" applyFont="1" applyFill="1" applyBorder="1"/>
    <xf numFmtId="0" fontId="1" fillId="0" borderId="5" xfId="0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horizontal="center" wrapText="1"/>
    </xf>
    <xf numFmtId="166" fontId="1" fillId="0" borderId="3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/>
    </xf>
    <xf numFmtId="0" fontId="1" fillId="0" borderId="6" xfId="0" applyFont="1" applyFill="1" applyBorder="1" applyAlignment="1">
      <alignment horizontal="left" vertical="top" wrapText="1"/>
    </xf>
    <xf numFmtId="165" fontId="1" fillId="0" borderId="6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166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166" fontId="9" fillId="0" borderId="0" xfId="0" applyNumberFormat="1" applyFont="1" applyFill="1" applyBorder="1" applyAlignment="1">
      <alignment horizontal="center" vertical="top" wrapText="1"/>
    </xf>
    <xf numFmtId="166" fontId="9" fillId="0" borderId="0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8"/>
  <sheetViews>
    <sheetView tabSelected="1" topLeftCell="A119" zoomScaleNormal="100" zoomScaleSheetLayoutView="75" workbookViewId="0">
      <selection activeCell="A128" sqref="A128"/>
    </sheetView>
  </sheetViews>
  <sheetFormatPr defaultColWidth="3.140625" defaultRowHeight="15.75" x14ac:dyDescent="0.25"/>
  <cols>
    <col min="1" max="1" width="73.7109375" style="1" customWidth="1"/>
    <col min="2" max="2" width="7.140625" style="6" customWidth="1"/>
    <col min="3" max="3" width="8.7109375" style="6" customWidth="1"/>
    <col min="4" max="4" width="15.28515625" style="6" customWidth="1"/>
    <col min="5" max="5" width="9.28515625" style="6" customWidth="1"/>
    <col min="6" max="6" width="12.28515625" style="5" customWidth="1"/>
    <col min="7" max="19" width="3.140625" style="1" hidden="1" customWidth="1"/>
    <col min="20" max="20" width="12.7109375" style="3" customWidth="1"/>
    <col min="21" max="21" width="14.140625" style="1" customWidth="1"/>
    <col min="22" max="22" width="7.5703125" style="1" bestFit="1" customWidth="1"/>
    <col min="23" max="16384" width="3.140625" style="1"/>
  </cols>
  <sheetData>
    <row r="1" spans="1:22" s="3" customFormat="1" x14ac:dyDescent="0.25">
      <c r="B1" s="55"/>
      <c r="C1" s="55"/>
      <c r="D1" s="55"/>
      <c r="E1" s="55"/>
      <c r="F1" s="56"/>
    </row>
    <row r="2" spans="1:22" s="3" customFormat="1" ht="95.25" customHeight="1" x14ac:dyDescent="0.25">
      <c r="B2" s="55"/>
      <c r="C2" s="68" t="s">
        <v>187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</row>
    <row r="3" spans="1:22" s="3" customFormat="1" ht="87" customHeight="1" x14ac:dyDescent="0.25">
      <c r="A3" s="61"/>
      <c r="B3" s="61"/>
      <c r="C3" s="68" t="s">
        <v>186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</row>
    <row r="4" spans="1:22" s="3" customFormat="1" ht="12" hidden="1" customHeight="1" x14ac:dyDescent="0.25">
      <c r="A4" s="62"/>
      <c r="B4" s="56"/>
      <c r="C4" s="56"/>
      <c r="D4" s="56"/>
      <c r="E4" s="56"/>
      <c r="F4" s="56"/>
    </row>
    <row r="5" spans="1:22" s="3" customFormat="1" ht="18.75" customHeight="1" x14ac:dyDescent="0.2">
      <c r="A5" s="69"/>
      <c r="B5" s="69"/>
      <c r="C5" s="69"/>
      <c r="D5" s="69"/>
      <c r="E5" s="69"/>
      <c r="F5" s="69"/>
    </row>
    <row r="6" spans="1:22" s="3" customFormat="1" ht="56.25" customHeight="1" x14ac:dyDescent="0.2">
      <c r="A6" s="69" t="s">
        <v>81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</row>
    <row r="7" spans="1:22" s="3" customFormat="1" ht="18.75" customHeight="1" x14ac:dyDescent="0.25">
      <c r="B7" s="55"/>
      <c r="C7" s="55"/>
      <c r="D7" s="55"/>
      <c r="E7" s="55"/>
      <c r="F7" s="56"/>
      <c r="U7" s="67" t="s">
        <v>0</v>
      </c>
    </row>
    <row r="8" spans="1:22" s="3" customFormat="1" ht="15.75" customHeight="1" x14ac:dyDescent="0.25">
      <c r="A8" s="71" t="s">
        <v>1</v>
      </c>
      <c r="B8" s="72" t="s">
        <v>31</v>
      </c>
      <c r="C8" s="72" t="s">
        <v>2</v>
      </c>
      <c r="D8" s="72" t="s">
        <v>3</v>
      </c>
      <c r="E8" s="70" t="s">
        <v>4</v>
      </c>
      <c r="F8" s="63"/>
      <c r="T8" s="63"/>
      <c r="U8" s="63"/>
    </row>
    <row r="9" spans="1:22" s="3" customFormat="1" ht="24.75" customHeight="1" x14ac:dyDescent="0.25">
      <c r="A9" s="71"/>
      <c r="B9" s="72"/>
      <c r="C9" s="72"/>
      <c r="D9" s="72"/>
      <c r="E9" s="70"/>
      <c r="F9" s="64" t="s">
        <v>43</v>
      </c>
      <c r="T9" s="64" t="s">
        <v>44</v>
      </c>
      <c r="U9" s="64" t="s">
        <v>48</v>
      </c>
    </row>
    <row r="10" spans="1:22" s="3" customFormat="1" x14ac:dyDescent="0.25">
      <c r="A10" s="9" t="s">
        <v>5</v>
      </c>
      <c r="B10" s="10" t="s">
        <v>6</v>
      </c>
      <c r="C10" s="10"/>
      <c r="D10" s="10"/>
      <c r="E10" s="10"/>
      <c r="F10" s="20">
        <f t="shared" ref="F10:S10" si="0">F11+F33+F43+F47</f>
        <v>7346.7</v>
      </c>
      <c r="G10" s="20">
        <f t="shared" si="0"/>
        <v>0</v>
      </c>
      <c r="H10" s="20">
        <f t="shared" si="0"/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20">
        <f t="shared" si="0"/>
        <v>0</v>
      </c>
      <c r="T10" s="20">
        <f>T11+T33+T39+T43+T47</f>
        <v>5717.3</v>
      </c>
      <c r="U10" s="20">
        <f>U11+U33+U39+U43+U47</f>
        <v>1696.1000000000001</v>
      </c>
      <c r="V10" s="65"/>
    </row>
    <row r="11" spans="1:22" s="3" customFormat="1" ht="47.25" x14ac:dyDescent="0.25">
      <c r="A11" s="9" t="s">
        <v>9</v>
      </c>
      <c r="B11" s="12" t="s">
        <v>6</v>
      </c>
      <c r="C11" s="12" t="s">
        <v>10</v>
      </c>
      <c r="D11" s="12"/>
      <c r="E11" s="12"/>
      <c r="F11" s="20">
        <f>F12+F27</f>
        <v>7073.7</v>
      </c>
      <c r="G11" s="20">
        <f t="shared" ref="G11:S11" si="1">G14+G16+G17+G19+G20+G21+G22+G29+G32</f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  <c r="P11" s="20">
        <f t="shared" si="1"/>
        <v>0</v>
      </c>
      <c r="Q11" s="20">
        <f t="shared" si="1"/>
        <v>0</v>
      </c>
      <c r="R11" s="20">
        <f t="shared" si="1"/>
        <v>0</v>
      </c>
      <c r="S11" s="20">
        <f t="shared" si="1"/>
        <v>0</v>
      </c>
      <c r="T11" s="20">
        <f>T12+T27</f>
        <v>5098.3</v>
      </c>
      <c r="U11" s="20">
        <f>U12+U27</f>
        <v>1364.4</v>
      </c>
    </row>
    <row r="12" spans="1:22" s="3" customFormat="1" ht="31.5" x14ac:dyDescent="0.25">
      <c r="A12" s="11" t="s">
        <v>71</v>
      </c>
      <c r="B12" s="8" t="s">
        <v>6</v>
      </c>
      <c r="C12" s="8" t="s">
        <v>10</v>
      </c>
      <c r="D12" s="8" t="s">
        <v>51</v>
      </c>
      <c r="E12" s="12"/>
      <c r="F12" s="13">
        <f>F13+F15+F18+F24</f>
        <v>7031.4</v>
      </c>
      <c r="G12" s="13">
        <f t="shared" ref="G12:S12" si="2">G13+G15+G18</f>
        <v>0</v>
      </c>
      <c r="H12" s="13">
        <f t="shared" si="2"/>
        <v>0</v>
      </c>
      <c r="I12" s="13">
        <f t="shared" si="2"/>
        <v>0</v>
      </c>
      <c r="J12" s="13">
        <f t="shared" si="2"/>
        <v>0</v>
      </c>
      <c r="K12" s="13">
        <f t="shared" si="2"/>
        <v>0</v>
      </c>
      <c r="L12" s="13">
        <f t="shared" si="2"/>
        <v>0</v>
      </c>
      <c r="M12" s="13">
        <f t="shared" si="2"/>
        <v>0</v>
      </c>
      <c r="N12" s="13">
        <f t="shared" si="2"/>
        <v>0</v>
      </c>
      <c r="O12" s="13">
        <f t="shared" si="2"/>
        <v>0</v>
      </c>
      <c r="P12" s="13">
        <f t="shared" si="2"/>
        <v>0</v>
      </c>
      <c r="Q12" s="13">
        <f t="shared" si="2"/>
        <v>0</v>
      </c>
      <c r="R12" s="13">
        <f t="shared" si="2"/>
        <v>0</v>
      </c>
      <c r="S12" s="13">
        <f t="shared" si="2"/>
        <v>0</v>
      </c>
      <c r="T12" s="13">
        <f>T13+T15+T18+T24</f>
        <v>5058.1000000000004</v>
      </c>
      <c r="U12" s="13">
        <f>U13+U15+U18+U24</f>
        <v>1324.2</v>
      </c>
    </row>
    <row r="13" spans="1:22" s="3" customFormat="1" hidden="1" x14ac:dyDescent="0.25">
      <c r="A13" s="11"/>
      <c r="B13" s="8"/>
      <c r="C13" s="8"/>
      <c r="D13" s="8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2" s="3" customFormat="1" ht="57" hidden="1" customHeight="1" x14ac:dyDescent="0.25">
      <c r="A14" s="28"/>
      <c r="B14" s="8"/>
      <c r="C14" s="8"/>
      <c r="D14" s="8"/>
      <c r="E14" s="8"/>
      <c r="F14" s="13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13"/>
      <c r="U14" s="13"/>
    </row>
    <row r="15" spans="1:22" s="3" customFormat="1" ht="36" customHeight="1" x14ac:dyDescent="0.25">
      <c r="A15" s="57" t="s">
        <v>175</v>
      </c>
      <c r="B15" s="8" t="s">
        <v>6</v>
      </c>
      <c r="C15" s="8" t="s">
        <v>10</v>
      </c>
      <c r="D15" s="8" t="s">
        <v>85</v>
      </c>
      <c r="E15" s="8"/>
      <c r="F15" s="13">
        <f>F16+F17</f>
        <v>1258.9000000000001</v>
      </c>
      <c r="G15" s="13">
        <f t="shared" ref="G15:U15" si="3">G16+G17</f>
        <v>0</v>
      </c>
      <c r="H15" s="13">
        <f t="shared" si="3"/>
        <v>0</v>
      </c>
      <c r="I15" s="13">
        <f t="shared" si="3"/>
        <v>0</v>
      </c>
      <c r="J15" s="13">
        <f t="shared" si="3"/>
        <v>0</v>
      </c>
      <c r="K15" s="13">
        <f t="shared" si="3"/>
        <v>0</v>
      </c>
      <c r="L15" s="13">
        <f t="shared" si="3"/>
        <v>0</v>
      </c>
      <c r="M15" s="13">
        <f t="shared" si="3"/>
        <v>0</v>
      </c>
      <c r="N15" s="13">
        <f t="shared" si="3"/>
        <v>0</v>
      </c>
      <c r="O15" s="13">
        <f t="shared" si="3"/>
        <v>0</v>
      </c>
      <c r="P15" s="13">
        <f t="shared" si="3"/>
        <v>0</v>
      </c>
      <c r="Q15" s="13">
        <f t="shared" si="3"/>
        <v>0</v>
      </c>
      <c r="R15" s="13">
        <f t="shared" si="3"/>
        <v>0</v>
      </c>
      <c r="S15" s="13">
        <f t="shared" si="3"/>
        <v>0</v>
      </c>
      <c r="T15" s="13">
        <f t="shared" si="3"/>
        <v>1056.5</v>
      </c>
      <c r="U15" s="13">
        <f t="shared" si="3"/>
        <v>966.2</v>
      </c>
    </row>
    <row r="16" spans="1:22" s="3" customFormat="1" ht="56.25" customHeight="1" x14ac:dyDescent="0.25">
      <c r="A16" s="11" t="s">
        <v>86</v>
      </c>
      <c r="B16" s="8" t="s">
        <v>6</v>
      </c>
      <c r="C16" s="8" t="s">
        <v>10</v>
      </c>
      <c r="D16" s="8" t="s">
        <v>87</v>
      </c>
      <c r="E16" s="8" t="s">
        <v>18</v>
      </c>
      <c r="F16" s="13">
        <v>1258.9000000000001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13">
        <v>1056.5</v>
      </c>
      <c r="U16" s="13">
        <v>966.2</v>
      </c>
    </row>
    <row r="17" spans="1:21" s="3" customFormat="1" ht="105" hidden="1" customHeight="1" x14ac:dyDescent="0.25">
      <c r="A17" s="11" t="s">
        <v>72</v>
      </c>
      <c r="B17" s="8" t="s">
        <v>6</v>
      </c>
      <c r="C17" s="8" t="s">
        <v>10</v>
      </c>
      <c r="D17" s="8" t="s">
        <v>50</v>
      </c>
      <c r="E17" s="8" t="s">
        <v>18</v>
      </c>
      <c r="F17" s="13">
        <v>0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13">
        <v>0</v>
      </c>
      <c r="U17" s="13">
        <v>0</v>
      </c>
    </row>
    <row r="18" spans="1:21" s="3" customFormat="1" ht="33.75" customHeight="1" x14ac:dyDescent="0.25">
      <c r="A18" s="57" t="s">
        <v>176</v>
      </c>
      <c r="B18" s="8" t="s">
        <v>6</v>
      </c>
      <c r="C18" s="8" t="s">
        <v>10</v>
      </c>
      <c r="D18" s="8" t="s">
        <v>88</v>
      </c>
      <c r="E18" s="8"/>
      <c r="F18" s="13">
        <f>F19+F20+F21+F22+F23</f>
        <v>5747.5</v>
      </c>
      <c r="G18" s="13">
        <f t="shared" ref="G18:S18" si="4">G19+G20+G21+G22</f>
        <v>0</v>
      </c>
      <c r="H18" s="13">
        <f t="shared" si="4"/>
        <v>0</v>
      </c>
      <c r="I18" s="13">
        <f t="shared" si="4"/>
        <v>0</v>
      </c>
      <c r="J18" s="13">
        <f t="shared" si="4"/>
        <v>0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 t="shared" si="4"/>
        <v>0</v>
      </c>
      <c r="O18" s="13">
        <f t="shared" si="4"/>
        <v>0</v>
      </c>
      <c r="P18" s="13">
        <f t="shared" si="4"/>
        <v>0</v>
      </c>
      <c r="Q18" s="13">
        <f t="shared" si="4"/>
        <v>0</v>
      </c>
      <c r="R18" s="13">
        <f t="shared" si="4"/>
        <v>0</v>
      </c>
      <c r="S18" s="13">
        <f t="shared" si="4"/>
        <v>0</v>
      </c>
      <c r="T18" s="13">
        <f>T19+T20+T21+T22+T23</f>
        <v>3976.6</v>
      </c>
      <c r="U18" s="13">
        <f>U19+U20+U21+U22+U23</f>
        <v>333</v>
      </c>
    </row>
    <row r="19" spans="1:21" s="3" customFormat="1" ht="52.5" customHeight="1" x14ac:dyDescent="0.25">
      <c r="A19" s="11" t="s">
        <v>86</v>
      </c>
      <c r="B19" s="8" t="s">
        <v>6</v>
      </c>
      <c r="C19" s="8" t="s">
        <v>10</v>
      </c>
      <c r="D19" s="8" t="s">
        <v>89</v>
      </c>
      <c r="E19" s="8" t="s">
        <v>18</v>
      </c>
      <c r="F19" s="13">
        <v>5052.8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13">
        <v>3707.4</v>
      </c>
      <c r="U19" s="13">
        <v>63.8</v>
      </c>
    </row>
    <row r="20" spans="1:21" s="3" customFormat="1" ht="51" customHeight="1" x14ac:dyDescent="0.25">
      <c r="A20" s="11" t="s">
        <v>184</v>
      </c>
      <c r="B20" s="8" t="s">
        <v>6</v>
      </c>
      <c r="C20" s="8" t="s">
        <v>10</v>
      </c>
      <c r="D20" s="8" t="s">
        <v>91</v>
      </c>
      <c r="E20" s="8" t="s">
        <v>18</v>
      </c>
      <c r="F20" s="13">
        <v>3.5</v>
      </c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13">
        <v>3.5</v>
      </c>
      <c r="U20" s="13">
        <v>3.5</v>
      </c>
    </row>
    <row r="21" spans="1:21" s="3" customFormat="1" ht="50.25" customHeight="1" x14ac:dyDescent="0.25">
      <c r="A21" s="11" t="s">
        <v>90</v>
      </c>
      <c r="B21" s="8" t="s">
        <v>6</v>
      </c>
      <c r="C21" s="8" t="s">
        <v>10</v>
      </c>
      <c r="D21" s="8" t="s">
        <v>91</v>
      </c>
      <c r="E21" s="8" t="s">
        <v>19</v>
      </c>
      <c r="F21" s="13">
        <v>691</v>
      </c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13">
        <v>265.5</v>
      </c>
      <c r="U21" s="13">
        <v>265.5</v>
      </c>
    </row>
    <row r="22" spans="1:21" s="3" customFormat="1" ht="98.25" customHeight="1" x14ac:dyDescent="0.25">
      <c r="A22" s="31" t="s">
        <v>92</v>
      </c>
      <c r="B22" s="8" t="s">
        <v>6</v>
      </c>
      <c r="C22" s="8" t="s">
        <v>10</v>
      </c>
      <c r="D22" s="8" t="s">
        <v>93</v>
      </c>
      <c r="E22" s="8" t="s">
        <v>19</v>
      </c>
      <c r="F22" s="13">
        <v>0.2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13">
        <v>0.2</v>
      </c>
      <c r="U22" s="13">
        <v>0.2</v>
      </c>
    </row>
    <row r="23" spans="1:21" s="3" customFormat="1" ht="57" hidden="1" customHeight="1" x14ac:dyDescent="0.25">
      <c r="A23" s="31" t="s">
        <v>95</v>
      </c>
      <c r="B23" s="8" t="s">
        <v>6</v>
      </c>
      <c r="C23" s="8" t="s">
        <v>10</v>
      </c>
      <c r="D23" s="8" t="s">
        <v>94</v>
      </c>
      <c r="E23" s="8" t="s">
        <v>20</v>
      </c>
      <c r="F23" s="13">
        <v>0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13">
        <v>0</v>
      </c>
      <c r="U23" s="13">
        <v>0</v>
      </c>
    </row>
    <row r="24" spans="1:21" s="3" customFormat="1" ht="33.75" customHeight="1" x14ac:dyDescent="0.25">
      <c r="A24" s="58" t="s">
        <v>177</v>
      </c>
      <c r="B24" s="8" t="s">
        <v>6</v>
      </c>
      <c r="C24" s="8" t="s">
        <v>10</v>
      </c>
      <c r="D24" s="8" t="s">
        <v>96</v>
      </c>
      <c r="E24" s="8"/>
      <c r="F24" s="13">
        <f>F25</f>
        <v>25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13">
        <f>T25</f>
        <v>25</v>
      </c>
      <c r="U24" s="13">
        <f>U25</f>
        <v>25</v>
      </c>
    </row>
    <row r="25" spans="1:21" s="3" customFormat="1" ht="39" customHeight="1" x14ac:dyDescent="0.25">
      <c r="A25" s="31" t="s">
        <v>166</v>
      </c>
      <c r="B25" s="8" t="s">
        <v>6</v>
      </c>
      <c r="C25" s="8" t="s">
        <v>10</v>
      </c>
      <c r="D25" s="8" t="s">
        <v>161</v>
      </c>
      <c r="E25" s="8" t="s">
        <v>19</v>
      </c>
      <c r="F25" s="13">
        <v>25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13">
        <v>25</v>
      </c>
      <c r="U25" s="13">
        <v>25</v>
      </c>
    </row>
    <row r="26" spans="1:21" s="3" customFormat="1" ht="55.5" hidden="1" customHeight="1" x14ac:dyDescent="0.25">
      <c r="A26" s="11"/>
      <c r="B26" s="8"/>
      <c r="C26" s="8"/>
      <c r="D26" s="8"/>
      <c r="E26" s="8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s="3" customFormat="1" ht="55.5" customHeight="1" x14ac:dyDescent="0.25">
      <c r="A27" s="11" t="s">
        <v>99</v>
      </c>
      <c r="B27" s="8" t="s">
        <v>6</v>
      </c>
      <c r="C27" s="8" t="s">
        <v>10</v>
      </c>
      <c r="D27" s="8" t="s">
        <v>39</v>
      </c>
      <c r="E27" s="8"/>
      <c r="F27" s="13">
        <f>F28</f>
        <v>42.3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>
        <f>T28</f>
        <v>40.199999999999996</v>
      </c>
      <c r="U27" s="13">
        <f>U28</f>
        <v>40.199999999999996</v>
      </c>
    </row>
    <row r="28" spans="1:21" s="3" customFormat="1" ht="35.25" customHeight="1" x14ac:dyDescent="0.25">
      <c r="A28" s="57" t="s">
        <v>162</v>
      </c>
      <c r="B28" s="8" t="s">
        <v>6</v>
      </c>
      <c r="C28" s="8" t="s">
        <v>10</v>
      </c>
      <c r="D28" s="8" t="s">
        <v>165</v>
      </c>
      <c r="E28" s="8"/>
      <c r="F28" s="13">
        <f>F29+F32</f>
        <v>42.3</v>
      </c>
      <c r="G28" s="13">
        <f t="shared" ref="G28:S28" si="5">G29+G32</f>
        <v>0</v>
      </c>
      <c r="H28" s="13">
        <f t="shared" si="5"/>
        <v>0</v>
      </c>
      <c r="I28" s="13">
        <f t="shared" si="5"/>
        <v>0</v>
      </c>
      <c r="J28" s="13">
        <f t="shared" si="5"/>
        <v>0</v>
      </c>
      <c r="K28" s="13">
        <f t="shared" si="5"/>
        <v>0</v>
      </c>
      <c r="L28" s="13">
        <f t="shared" si="5"/>
        <v>0</v>
      </c>
      <c r="M28" s="13">
        <f t="shared" si="5"/>
        <v>0</v>
      </c>
      <c r="N28" s="13">
        <f t="shared" si="5"/>
        <v>0</v>
      </c>
      <c r="O28" s="13">
        <f t="shared" si="5"/>
        <v>0</v>
      </c>
      <c r="P28" s="13">
        <f t="shared" si="5"/>
        <v>0</v>
      </c>
      <c r="Q28" s="13">
        <f t="shared" si="5"/>
        <v>0</v>
      </c>
      <c r="R28" s="13">
        <f t="shared" si="5"/>
        <v>0</v>
      </c>
      <c r="S28" s="13">
        <f t="shared" si="5"/>
        <v>0</v>
      </c>
      <c r="T28" s="13">
        <f>T29+T32</f>
        <v>40.199999999999996</v>
      </c>
      <c r="U28" s="13">
        <f>U29+U32</f>
        <v>40.199999999999996</v>
      </c>
    </row>
    <row r="29" spans="1:21" s="3" customFormat="1" ht="128.25" customHeight="1" x14ac:dyDescent="0.25">
      <c r="A29" s="18" t="s">
        <v>52</v>
      </c>
      <c r="B29" s="8" t="s">
        <v>6</v>
      </c>
      <c r="C29" s="8" t="s">
        <v>10</v>
      </c>
      <c r="D29" s="8" t="s">
        <v>163</v>
      </c>
      <c r="E29" s="8" t="s">
        <v>21</v>
      </c>
      <c r="F29" s="13">
        <v>41.5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13">
        <v>39.4</v>
      </c>
      <c r="U29" s="13">
        <v>39.4</v>
      </c>
    </row>
    <row r="30" spans="1:21" s="3" customFormat="1" ht="39.75" hidden="1" customHeight="1" x14ac:dyDescent="0.25">
      <c r="A30" s="18"/>
      <c r="B30" s="8"/>
      <c r="C30" s="8"/>
      <c r="D30" s="8"/>
      <c r="E30" s="8"/>
      <c r="F30" s="20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20"/>
      <c r="U30" s="20"/>
    </row>
    <row r="31" spans="1:21" s="3" customFormat="1" ht="39.75" hidden="1" customHeight="1" x14ac:dyDescent="0.25">
      <c r="A31" s="18"/>
      <c r="B31" s="8"/>
      <c r="C31" s="8"/>
      <c r="D31" s="8"/>
      <c r="E31" s="8"/>
      <c r="F31" s="13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13"/>
      <c r="U31" s="13"/>
    </row>
    <row r="32" spans="1:21" s="3" customFormat="1" ht="40.5" customHeight="1" x14ac:dyDescent="0.25">
      <c r="A32" s="18" t="s">
        <v>61</v>
      </c>
      <c r="B32" s="8" t="s">
        <v>6</v>
      </c>
      <c r="C32" s="8" t="s">
        <v>10</v>
      </c>
      <c r="D32" s="8" t="s">
        <v>164</v>
      </c>
      <c r="E32" s="8" t="s">
        <v>21</v>
      </c>
      <c r="F32" s="13">
        <v>0.8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13">
        <v>0.8</v>
      </c>
      <c r="U32" s="13">
        <v>0.8</v>
      </c>
    </row>
    <row r="33" spans="1:21" s="3" customFormat="1" ht="31.5" customHeight="1" x14ac:dyDescent="0.25">
      <c r="A33" s="33" t="s">
        <v>32</v>
      </c>
      <c r="B33" s="12" t="s">
        <v>6</v>
      </c>
      <c r="C33" s="12" t="s">
        <v>22</v>
      </c>
      <c r="D33" s="12"/>
      <c r="E33" s="12"/>
      <c r="F33" s="20">
        <f>F34</f>
        <v>85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20">
        <f>T34</f>
        <v>80.5</v>
      </c>
      <c r="U33" s="20">
        <f>U34</f>
        <v>80.5</v>
      </c>
    </row>
    <row r="34" spans="1:21" s="3" customFormat="1" ht="49.5" customHeight="1" x14ac:dyDescent="0.25">
      <c r="A34" s="11" t="s">
        <v>99</v>
      </c>
      <c r="B34" s="8" t="s">
        <v>6</v>
      </c>
      <c r="C34" s="8" t="s">
        <v>22</v>
      </c>
      <c r="D34" s="8" t="s">
        <v>39</v>
      </c>
      <c r="E34" s="12"/>
      <c r="F34" s="20">
        <f>F35+F37</f>
        <v>85</v>
      </c>
      <c r="G34" s="20">
        <f t="shared" ref="G34:S34" si="6">G35</f>
        <v>0</v>
      </c>
      <c r="H34" s="20">
        <f t="shared" si="6"/>
        <v>0</v>
      </c>
      <c r="I34" s="20">
        <f t="shared" si="6"/>
        <v>0</v>
      </c>
      <c r="J34" s="20">
        <f t="shared" si="6"/>
        <v>0</v>
      </c>
      <c r="K34" s="20">
        <f t="shared" si="6"/>
        <v>0</v>
      </c>
      <c r="L34" s="20">
        <f t="shared" si="6"/>
        <v>0</v>
      </c>
      <c r="M34" s="20">
        <f t="shared" si="6"/>
        <v>0</v>
      </c>
      <c r="N34" s="20">
        <f t="shared" si="6"/>
        <v>0</v>
      </c>
      <c r="O34" s="20">
        <f t="shared" si="6"/>
        <v>0</v>
      </c>
      <c r="P34" s="20">
        <f t="shared" si="6"/>
        <v>0</v>
      </c>
      <c r="Q34" s="20">
        <f t="shared" si="6"/>
        <v>0</v>
      </c>
      <c r="R34" s="20">
        <f t="shared" si="6"/>
        <v>0</v>
      </c>
      <c r="S34" s="20">
        <f t="shared" si="6"/>
        <v>0</v>
      </c>
      <c r="T34" s="20">
        <f>T35+T37</f>
        <v>80.5</v>
      </c>
      <c r="U34" s="20">
        <f>U35+U37</f>
        <v>80.5</v>
      </c>
    </row>
    <row r="35" spans="1:21" s="3" customFormat="1" ht="34.5" customHeight="1" x14ac:dyDescent="0.25">
      <c r="A35" s="11" t="s">
        <v>162</v>
      </c>
      <c r="B35" s="8" t="s">
        <v>6</v>
      </c>
      <c r="C35" s="8" t="s">
        <v>22</v>
      </c>
      <c r="D35" s="8" t="s">
        <v>100</v>
      </c>
      <c r="E35" s="12"/>
      <c r="F35" s="20">
        <f>F36+F38</f>
        <v>85</v>
      </c>
      <c r="G35" s="20">
        <f t="shared" ref="G35:S35" si="7">G36+G38</f>
        <v>0</v>
      </c>
      <c r="H35" s="20">
        <f t="shared" si="7"/>
        <v>0</v>
      </c>
      <c r="I35" s="20">
        <f t="shared" si="7"/>
        <v>0</v>
      </c>
      <c r="J35" s="20">
        <f t="shared" si="7"/>
        <v>0</v>
      </c>
      <c r="K35" s="20">
        <f t="shared" si="7"/>
        <v>0</v>
      </c>
      <c r="L35" s="20">
        <f t="shared" si="7"/>
        <v>0</v>
      </c>
      <c r="M35" s="20">
        <f t="shared" si="7"/>
        <v>0</v>
      </c>
      <c r="N35" s="20">
        <f t="shared" si="7"/>
        <v>0</v>
      </c>
      <c r="O35" s="20">
        <f t="shared" si="7"/>
        <v>0</v>
      </c>
      <c r="P35" s="20">
        <f t="shared" si="7"/>
        <v>0</v>
      </c>
      <c r="Q35" s="20">
        <f t="shared" si="7"/>
        <v>0</v>
      </c>
      <c r="R35" s="20">
        <f t="shared" si="7"/>
        <v>0</v>
      </c>
      <c r="S35" s="20">
        <f t="shared" si="7"/>
        <v>0</v>
      </c>
      <c r="T35" s="20">
        <f>T36+T38</f>
        <v>80.5</v>
      </c>
      <c r="U35" s="20">
        <f>U36+U38</f>
        <v>80.5</v>
      </c>
    </row>
    <row r="36" spans="1:21" s="3" customFormat="1" ht="47.25" customHeight="1" x14ac:dyDescent="0.25">
      <c r="A36" s="18" t="s">
        <v>62</v>
      </c>
      <c r="B36" s="8" t="s">
        <v>6</v>
      </c>
      <c r="C36" s="8" t="s">
        <v>22</v>
      </c>
      <c r="D36" s="8" t="s">
        <v>101</v>
      </c>
      <c r="E36" s="8" t="s">
        <v>21</v>
      </c>
      <c r="F36" s="13">
        <v>44</v>
      </c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13">
        <v>41.6</v>
      </c>
      <c r="U36" s="13">
        <v>41.6</v>
      </c>
    </row>
    <row r="37" spans="1:21" s="3" customFormat="1" ht="34.5" hidden="1" customHeight="1" x14ac:dyDescent="0.25">
      <c r="A37" s="18"/>
      <c r="B37" s="8"/>
      <c r="C37" s="8"/>
      <c r="D37" s="8"/>
      <c r="E37" s="8"/>
      <c r="F37" s="13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13"/>
      <c r="U37" s="13"/>
    </row>
    <row r="38" spans="1:21" s="3" customFormat="1" ht="51" customHeight="1" x14ac:dyDescent="0.25">
      <c r="A38" s="18" t="s">
        <v>53</v>
      </c>
      <c r="B38" s="8" t="s">
        <v>6</v>
      </c>
      <c r="C38" s="8" t="s">
        <v>22</v>
      </c>
      <c r="D38" s="8" t="s">
        <v>178</v>
      </c>
      <c r="E38" s="8" t="s">
        <v>21</v>
      </c>
      <c r="F38" s="13">
        <v>41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13">
        <v>38.9</v>
      </c>
      <c r="U38" s="13">
        <v>38.9</v>
      </c>
    </row>
    <row r="39" spans="1:21" s="3" customFormat="1" ht="23.25" customHeight="1" x14ac:dyDescent="0.25">
      <c r="A39" s="34" t="s">
        <v>45</v>
      </c>
      <c r="B39" s="15" t="s">
        <v>6</v>
      </c>
      <c r="C39" s="15" t="s">
        <v>36</v>
      </c>
      <c r="D39" s="15"/>
      <c r="E39" s="15"/>
      <c r="F39" s="35">
        <f>F42</f>
        <v>0</v>
      </c>
      <c r="G39" s="35">
        <f t="shared" ref="G39:U39" si="8">G42</f>
        <v>0</v>
      </c>
      <c r="H39" s="35">
        <f t="shared" si="8"/>
        <v>0</v>
      </c>
      <c r="I39" s="35">
        <f t="shared" si="8"/>
        <v>0</v>
      </c>
      <c r="J39" s="35">
        <f t="shared" si="8"/>
        <v>0</v>
      </c>
      <c r="K39" s="35">
        <f t="shared" si="8"/>
        <v>0</v>
      </c>
      <c r="L39" s="35">
        <f t="shared" si="8"/>
        <v>0</v>
      </c>
      <c r="M39" s="35">
        <f t="shared" si="8"/>
        <v>0</v>
      </c>
      <c r="N39" s="35">
        <f t="shared" si="8"/>
        <v>0</v>
      </c>
      <c r="O39" s="35">
        <f t="shared" si="8"/>
        <v>0</v>
      </c>
      <c r="P39" s="35">
        <f t="shared" si="8"/>
        <v>0</v>
      </c>
      <c r="Q39" s="35">
        <f t="shared" si="8"/>
        <v>0</v>
      </c>
      <c r="R39" s="35">
        <f t="shared" si="8"/>
        <v>0</v>
      </c>
      <c r="S39" s="35">
        <f t="shared" si="8"/>
        <v>0</v>
      </c>
      <c r="T39" s="35">
        <f t="shared" si="8"/>
        <v>282.8</v>
      </c>
      <c r="U39" s="35">
        <f t="shared" si="8"/>
        <v>0</v>
      </c>
    </row>
    <row r="40" spans="1:21" s="3" customFormat="1" ht="33" customHeight="1" x14ac:dyDescent="0.25">
      <c r="A40" s="11" t="s">
        <v>74</v>
      </c>
      <c r="B40" s="8" t="s">
        <v>6</v>
      </c>
      <c r="C40" s="8" t="s">
        <v>36</v>
      </c>
      <c r="D40" s="8" t="s">
        <v>54</v>
      </c>
      <c r="E40" s="12"/>
      <c r="F40" s="20">
        <f>F41</f>
        <v>0</v>
      </c>
      <c r="G40" s="20">
        <f t="shared" ref="G40:T40" si="9">G41</f>
        <v>0</v>
      </c>
      <c r="H40" s="20">
        <f t="shared" si="9"/>
        <v>0</v>
      </c>
      <c r="I40" s="20">
        <f t="shared" si="9"/>
        <v>0</v>
      </c>
      <c r="J40" s="20">
        <f t="shared" si="9"/>
        <v>0</v>
      </c>
      <c r="K40" s="20">
        <f t="shared" si="9"/>
        <v>0</v>
      </c>
      <c r="L40" s="20">
        <f t="shared" si="9"/>
        <v>0</v>
      </c>
      <c r="M40" s="20">
        <f t="shared" si="9"/>
        <v>0</v>
      </c>
      <c r="N40" s="20">
        <f t="shared" si="9"/>
        <v>0</v>
      </c>
      <c r="O40" s="20">
        <f t="shared" si="9"/>
        <v>0</v>
      </c>
      <c r="P40" s="20">
        <f t="shared" si="9"/>
        <v>0</v>
      </c>
      <c r="Q40" s="20">
        <f t="shared" si="9"/>
        <v>0</v>
      </c>
      <c r="R40" s="20">
        <f t="shared" si="9"/>
        <v>0</v>
      </c>
      <c r="S40" s="20">
        <f t="shared" si="9"/>
        <v>0</v>
      </c>
      <c r="T40" s="13">
        <f t="shared" si="9"/>
        <v>282.8</v>
      </c>
      <c r="U40" s="20">
        <f>U41</f>
        <v>0</v>
      </c>
    </row>
    <row r="41" spans="1:21" s="3" customFormat="1" ht="19.5" customHeight="1" x14ac:dyDescent="0.25">
      <c r="A41" s="42" t="s">
        <v>56</v>
      </c>
      <c r="B41" s="8" t="s">
        <v>6</v>
      </c>
      <c r="C41" s="8" t="s">
        <v>36</v>
      </c>
      <c r="D41" s="8" t="s">
        <v>55</v>
      </c>
      <c r="E41" s="12"/>
      <c r="F41" s="13"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>
        <f>T42</f>
        <v>282.8</v>
      </c>
      <c r="U41" s="13">
        <v>0</v>
      </c>
    </row>
    <row r="42" spans="1:21" s="3" customFormat="1" ht="37.5" customHeight="1" x14ac:dyDescent="0.25">
      <c r="A42" s="37" t="s">
        <v>63</v>
      </c>
      <c r="B42" s="16" t="s">
        <v>6</v>
      </c>
      <c r="C42" s="16" t="s">
        <v>36</v>
      </c>
      <c r="D42" s="38" t="s">
        <v>46</v>
      </c>
      <c r="E42" s="16" t="s">
        <v>47</v>
      </c>
      <c r="F42" s="39">
        <v>0</v>
      </c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9">
        <v>282.8</v>
      </c>
      <c r="U42" s="39">
        <v>0</v>
      </c>
    </row>
    <row r="43" spans="1:21" s="3" customFormat="1" x14ac:dyDescent="0.25">
      <c r="A43" s="19" t="s">
        <v>33</v>
      </c>
      <c r="B43" s="12" t="s">
        <v>6</v>
      </c>
      <c r="C43" s="12" t="s">
        <v>24</v>
      </c>
      <c r="D43" s="12"/>
      <c r="E43" s="12"/>
      <c r="F43" s="20">
        <f>F46</f>
        <v>5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20">
        <f>T46</f>
        <v>5</v>
      </c>
      <c r="U43" s="20">
        <f>U46</f>
        <v>5</v>
      </c>
    </row>
    <row r="44" spans="1:21" s="3" customFormat="1" ht="31.5" x14ac:dyDescent="0.25">
      <c r="A44" s="11" t="s">
        <v>74</v>
      </c>
      <c r="B44" s="8" t="s">
        <v>6</v>
      </c>
      <c r="C44" s="8" t="s">
        <v>24</v>
      </c>
      <c r="D44" s="8" t="s">
        <v>54</v>
      </c>
      <c r="E44" s="8"/>
      <c r="F44" s="13">
        <f>F45</f>
        <v>5</v>
      </c>
      <c r="G44" s="13">
        <f t="shared" ref="G44:U44" si="10">G45</f>
        <v>0</v>
      </c>
      <c r="H44" s="13">
        <f t="shared" si="10"/>
        <v>0</v>
      </c>
      <c r="I44" s="13">
        <f t="shared" si="10"/>
        <v>0</v>
      </c>
      <c r="J44" s="13">
        <f t="shared" si="10"/>
        <v>0</v>
      </c>
      <c r="K44" s="13">
        <f t="shared" si="10"/>
        <v>0</v>
      </c>
      <c r="L44" s="13">
        <f t="shared" si="10"/>
        <v>0</v>
      </c>
      <c r="M44" s="13">
        <f t="shared" si="10"/>
        <v>0</v>
      </c>
      <c r="N44" s="13">
        <f t="shared" si="10"/>
        <v>0</v>
      </c>
      <c r="O44" s="13">
        <f t="shared" si="10"/>
        <v>0</v>
      </c>
      <c r="P44" s="13">
        <f t="shared" si="10"/>
        <v>0</v>
      </c>
      <c r="Q44" s="13">
        <f t="shared" si="10"/>
        <v>0</v>
      </c>
      <c r="R44" s="13">
        <f t="shared" si="10"/>
        <v>0</v>
      </c>
      <c r="S44" s="13">
        <f t="shared" si="10"/>
        <v>0</v>
      </c>
      <c r="T44" s="13">
        <f t="shared" si="10"/>
        <v>5</v>
      </c>
      <c r="U44" s="13">
        <f t="shared" si="10"/>
        <v>5</v>
      </c>
    </row>
    <row r="45" spans="1:21" s="3" customFormat="1" ht="21" customHeight="1" x14ac:dyDescent="0.25">
      <c r="A45" s="11" t="s">
        <v>57</v>
      </c>
      <c r="B45" s="8" t="s">
        <v>6</v>
      </c>
      <c r="C45" s="8" t="s">
        <v>24</v>
      </c>
      <c r="D45" s="8" t="s">
        <v>167</v>
      </c>
      <c r="E45" s="12"/>
      <c r="F45" s="13">
        <f>F46</f>
        <v>5</v>
      </c>
      <c r="G45" s="13">
        <f t="shared" ref="G45:U45" si="11">G46</f>
        <v>0</v>
      </c>
      <c r="H45" s="13">
        <f t="shared" si="11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  <c r="N45" s="13">
        <f t="shared" si="11"/>
        <v>0</v>
      </c>
      <c r="O45" s="13">
        <f t="shared" si="11"/>
        <v>0</v>
      </c>
      <c r="P45" s="13">
        <f t="shared" si="11"/>
        <v>0</v>
      </c>
      <c r="Q45" s="13">
        <f t="shared" si="11"/>
        <v>0</v>
      </c>
      <c r="R45" s="13">
        <f t="shared" si="11"/>
        <v>0</v>
      </c>
      <c r="S45" s="13">
        <f t="shared" si="11"/>
        <v>0</v>
      </c>
      <c r="T45" s="13">
        <f t="shared" si="11"/>
        <v>5</v>
      </c>
      <c r="U45" s="13">
        <f t="shared" si="11"/>
        <v>5</v>
      </c>
    </row>
    <row r="46" spans="1:21" s="3" customFormat="1" ht="33.75" customHeight="1" x14ac:dyDescent="0.25">
      <c r="A46" s="11" t="s">
        <v>75</v>
      </c>
      <c r="B46" s="8" t="s">
        <v>6</v>
      </c>
      <c r="C46" s="8" t="s">
        <v>24</v>
      </c>
      <c r="D46" s="8" t="s">
        <v>168</v>
      </c>
      <c r="E46" s="8" t="s">
        <v>25</v>
      </c>
      <c r="F46" s="13">
        <v>5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13">
        <v>5</v>
      </c>
      <c r="U46" s="13">
        <v>5</v>
      </c>
    </row>
    <row r="47" spans="1:21" s="3" customFormat="1" x14ac:dyDescent="0.25">
      <c r="A47" s="19" t="s">
        <v>34</v>
      </c>
      <c r="B47" s="12" t="s">
        <v>6</v>
      </c>
      <c r="C47" s="12" t="s">
        <v>26</v>
      </c>
      <c r="D47" s="12"/>
      <c r="E47" s="12"/>
      <c r="F47" s="20">
        <f>F48+F53+F56+F63+F60</f>
        <v>183</v>
      </c>
      <c r="G47" s="20">
        <f t="shared" ref="G47:S47" si="12">G50+G52+G55+G58+G59+G65+G67+G68</f>
        <v>0</v>
      </c>
      <c r="H47" s="20">
        <f t="shared" si="12"/>
        <v>0</v>
      </c>
      <c r="I47" s="20">
        <f t="shared" si="12"/>
        <v>0</v>
      </c>
      <c r="J47" s="20">
        <f t="shared" si="12"/>
        <v>0</v>
      </c>
      <c r="K47" s="20">
        <f t="shared" si="12"/>
        <v>0</v>
      </c>
      <c r="L47" s="20">
        <f t="shared" si="12"/>
        <v>0</v>
      </c>
      <c r="M47" s="20">
        <f t="shared" si="12"/>
        <v>0</v>
      </c>
      <c r="N47" s="20">
        <f t="shared" si="12"/>
        <v>0</v>
      </c>
      <c r="O47" s="20">
        <f t="shared" si="12"/>
        <v>0</v>
      </c>
      <c r="P47" s="20">
        <f t="shared" si="12"/>
        <v>0</v>
      </c>
      <c r="Q47" s="20">
        <f t="shared" si="12"/>
        <v>0</v>
      </c>
      <c r="R47" s="20">
        <f t="shared" si="12"/>
        <v>0</v>
      </c>
      <c r="S47" s="20">
        <f t="shared" si="12"/>
        <v>0</v>
      </c>
      <c r="T47" s="20">
        <f>T48+T53+T56+T63+T60</f>
        <v>250.7</v>
      </c>
      <c r="U47" s="20">
        <f>U48+U53+U56+U63+U60</f>
        <v>246.2</v>
      </c>
    </row>
    <row r="48" spans="1:21" s="3" customFormat="1" ht="36" customHeight="1" x14ac:dyDescent="0.25">
      <c r="A48" s="11" t="s">
        <v>102</v>
      </c>
      <c r="B48" s="8" t="s">
        <v>6</v>
      </c>
      <c r="C48" s="8" t="s">
        <v>26</v>
      </c>
      <c r="D48" s="8" t="s">
        <v>12</v>
      </c>
      <c r="E48" s="12"/>
      <c r="F48" s="20">
        <f>F49+F51</f>
        <v>8</v>
      </c>
      <c r="G48" s="20">
        <f t="shared" ref="G48:U48" si="13">G49+G51</f>
        <v>0</v>
      </c>
      <c r="H48" s="20">
        <f t="shared" si="13"/>
        <v>0</v>
      </c>
      <c r="I48" s="20">
        <f t="shared" si="13"/>
        <v>0</v>
      </c>
      <c r="J48" s="20">
        <f t="shared" si="13"/>
        <v>0</v>
      </c>
      <c r="K48" s="20">
        <f t="shared" si="13"/>
        <v>0</v>
      </c>
      <c r="L48" s="20">
        <f t="shared" si="13"/>
        <v>0</v>
      </c>
      <c r="M48" s="20">
        <f t="shared" si="13"/>
        <v>0</v>
      </c>
      <c r="N48" s="20">
        <f t="shared" si="13"/>
        <v>0</v>
      </c>
      <c r="O48" s="20">
        <f t="shared" si="13"/>
        <v>0</v>
      </c>
      <c r="P48" s="20">
        <f t="shared" si="13"/>
        <v>0</v>
      </c>
      <c r="Q48" s="20">
        <f t="shared" si="13"/>
        <v>0</v>
      </c>
      <c r="R48" s="20">
        <f t="shared" si="13"/>
        <v>0</v>
      </c>
      <c r="S48" s="20">
        <f t="shared" si="13"/>
        <v>0</v>
      </c>
      <c r="T48" s="20">
        <f t="shared" si="13"/>
        <v>8</v>
      </c>
      <c r="U48" s="20">
        <f t="shared" si="13"/>
        <v>8</v>
      </c>
    </row>
    <row r="49" spans="1:21" s="3" customFormat="1" ht="31.5" x14ac:dyDescent="0.25">
      <c r="A49" s="57" t="s">
        <v>103</v>
      </c>
      <c r="B49" s="8" t="s">
        <v>6</v>
      </c>
      <c r="C49" s="8" t="s">
        <v>26</v>
      </c>
      <c r="D49" s="8" t="s">
        <v>104</v>
      </c>
      <c r="E49" s="12"/>
      <c r="F49" s="20">
        <f>F50</f>
        <v>3</v>
      </c>
      <c r="G49" s="20">
        <f t="shared" ref="G49:U49" si="14">G50</f>
        <v>0</v>
      </c>
      <c r="H49" s="20">
        <f t="shared" si="14"/>
        <v>0</v>
      </c>
      <c r="I49" s="20">
        <f t="shared" si="14"/>
        <v>0</v>
      </c>
      <c r="J49" s="20">
        <f t="shared" si="14"/>
        <v>0</v>
      </c>
      <c r="K49" s="20">
        <f t="shared" si="14"/>
        <v>0</v>
      </c>
      <c r="L49" s="20">
        <f t="shared" si="14"/>
        <v>0</v>
      </c>
      <c r="M49" s="20">
        <f t="shared" si="14"/>
        <v>0</v>
      </c>
      <c r="N49" s="20">
        <f t="shared" si="14"/>
        <v>0</v>
      </c>
      <c r="O49" s="20">
        <f t="shared" si="14"/>
        <v>0</v>
      </c>
      <c r="P49" s="20">
        <f t="shared" si="14"/>
        <v>0</v>
      </c>
      <c r="Q49" s="20">
        <f t="shared" si="14"/>
        <v>0</v>
      </c>
      <c r="R49" s="20">
        <f t="shared" si="14"/>
        <v>0</v>
      </c>
      <c r="S49" s="20">
        <f t="shared" si="14"/>
        <v>0</v>
      </c>
      <c r="T49" s="20">
        <f t="shared" si="14"/>
        <v>3</v>
      </c>
      <c r="U49" s="20">
        <f t="shared" si="14"/>
        <v>3</v>
      </c>
    </row>
    <row r="50" spans="1:21" s="3" customFormat="1" ht="47.25" x14ac:dyDescent="0.25">
      <c r="A50" s="40" t="s">
        <v>105</v>
      </c>
      <c r="B50" s="8" t="s">
        <v>6</v>
      </c>
      <c r="C50" s="8" t="s">
        <v>26</v>
      </c>
      <c r="D50" s="8" t="s">
        <v>106</v>
      </c>
      <c r="E50" s="41">
        <v>240</v>
      </c>
      <c r="F50" s="13">
        <v>3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13">
        <v>3</v>
      </c>
      <c r="U50" s="13">
        <v>3</v>
      </c>
    </row>
    <row r="51" spans="1:21" s="3" customFormat="1" ht="31.5" x14ac:dyDescent="0.25">
      <c r="A51" s="57" t="s">
        <v>107</v>
      </c>
      <c r="B51" s="8" t="s">
        <v>6</v>
      </c>
      <c r="C51" s="8" t="s">
        <v>26</v>
      </c>
      <c r="D51" s="8" t="s">
        <v>108</v>
      </c>
      <c r="E51" s="41"/>
      <c r="F51" s="13">
        <f>F52</f>
        <v>5</v>
      </c>
      <c r="G51" s="13">
        <f t="shared" ref="G51:U51" si="15">G52</f>
        <v>0</v>
      </c>
      <c r="H51" s="13">
        <f t="shared" si="15"/>
        <v>0</v>
      </c>
      <c r="I51" s="13">
        <f t="shared" si="15"/>
        <v>0</v>
      </c>
      <c r="J51" s="13">
        <f t="shared" si="15"/>
        <v>0</v>
      </c>
      <c r="K51" s="13">
        <f t="shared" si="15"/>
        <v>0</v>
      </c>
      <c r="L51" s="13">
        <f t="shared" si="15"/>
        <v>0</v>
      </c>
      <c r="M51" s="13">
        <f t="shared" si="15"/>
        <v>0</v>
      </c>
      <c r="N51" s="13">
        <f t="shared" si="15"/>
        <v>0</v>
      </c>
      <c r="O51" s="13">
        <f t="shared" si="15"/>
        <v>0</v>
      </c>
      <c r="P51" s="13">
        <f t="shared" si="15"/>
        <v>0</v>
      </c>
      <c r="Q51" s="13">
        <f t="shared" si="15"/>
        <v>0</v>
      </c>
      <c r="R51" s="13">
        <f t="shared" si="15"/>
        <v>0</v>
      </c>
      <c r="S51" s="13">
        <f t="shared" si="15"/>
        <v>0</v>
      </c>
      <c r="T51" s="13">
        <f t="shared" si="15"/>
        <v>5</v>
      </c>
      <c r="U51" s="13">
        <f t="shared" si="15"/>
        <v>5</v>
      </c>
    </row>
    <row r="52" spans="1:21" s="3" customFormat="1" ht="49.5" customHeight="1" x14ac:dyDescent="0.25">
      <c r="A52" s="7" t="s">
        <v>60</v>
      </c>
      <c r="B52" s="8" t="s">
        <v>6</v>
      </c>
      <c r="C52" s="8" t="s">
        <v>26</v>
      </c>
      <c r="D52" s="8" t="s">
        <v>109</v>
      </c>
      <c r="E52" s="8" t="s">
        <v>19</v>
      </c>
      <c r="F52" s="13">
        <v>5</v>
      </c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13">
        <v>5</v>
      </c>
      <c r="U52" s="13">
        <v>5</v>
      </c>
    </row>
    <row r="53" spans="1:21" s="3" customFormat="1" ht="36.75" customHeight="1" x14ac:dyDescent="0.25">
      <c r="A53" s="11" t="s">
        <v>110</v>
      </c>
      <c r="B53" s="8" t="s">
        <v>6</v>
      </c>
      <c r="C53" s="8" t="s">
        <v>26</v>
      </c>
      <c r="D53" s="8" t="s">
        <v>13</v>
      </c>
      <c r="E53" s="8"/>
      <c r="F53" s="13">
        <f>F54</f>
        <v>5</v>
      </c>
      <c r="G53" s="13">
        <f t="shared" ref="G53:U53" si="16">G54</f>
        <v>0</v>
      </c>
      <c r="H53" s="13">
        <f t="shared" si="16"/>
        <v>0</v>
      </c>
      <c r="I53" s="13">
        <f t="shared" si="16"/>
        <v>0</v>
      </c>
      <c r="J53" s="13">
        <f t="shared" si="16"/>
        <v>0</v>
      </c>
      <c r="K53" s="13">
        <f t="shared" si="16"/>
        <v>0</v>
      </c>
      <c r="L53" s="13">
        <f t="shared" si="16"/>
        <v>0</v>
      </c>
      <c r="M53" s="13">
        <f t="shared" si="16"/>
        <v>0</v>
      </c>
      <c r="N53" s="13">
        <f t="shared" si="16"/>
        <v>0</v>
      </c>
      <c r="O53" s="13">
        <f t="shared" si="16"/>
        <v>0</v>
      </c>
      <c r="P53" s="13">
        <f t="shared" si="16"/>
        <v>0</v>
      </c>
      <c r="Q53" s="13">
        <f t="shared" si="16"/>
        <v>0</v>
      </c>
      <c r="R53" s="13">
        <f t="shared" si="16"/>
        <v>0</v>
      </c>
      <c r="S53" s="13">
        <f t="shared" si="16"/>
        <v>0</v>
      </c>
      <c r="T53" s="13">
        <f t="shared" si="16"/>
        <v>10</v>
      </c>
      <c r="U53" s="13">
        <f t="shared" si="16"/>
        <v>10</v>
      </c>
    </row>
    <row r="54" spans="1:21" s="3" customFormat="1" ht="36" customHeight="1" x14ac:dyDescent="0.25">
      <c r="A54" s="57" t="s">
        <v>111</v>
      </c>
      <c r="B54" s="8" t="s">
        <v>6</v>
      </c>
      <c r="C54" s="8" t="s">
        <v>26</v>
      </c>
      <c r="D54" s="8" t="s">
        <v>49</v>
      </c>
      <c r="E54" s="8"/>
      <c r="F54" s="13">
        <f>F55</f>
        <v>5</v>
      </c>
      <c r="G54" s="13">
        <f t="shared" ref="G54:U54" si="17">G55</f>
        <v>0</v>
      </c>
      <c r="H54" s="13">
        <f t="shared" si="17"/>
        <v>0</v>
      </c>
      <c r="I54" s="13">
        <f t="shared" si="17"/>
        <v>0</v>
      </c>
      <c r="J54" s="13">
        <f t="shared" si="17"/>
        <v>0</v>
      </c>
      <c r="K54" s="13">
        <f t="shared" si="17"/>
        <v>0</v>
      </c>
      <c r="L54" s="13">
        <f t="shared" si="17"/>
        <v>0</v>
      </c>
      <c r="M54" s="13">
        <f t="shared" si="17"/>
        <v>0</v>
      </c>
      <c r="N54" s="13">
        <f t="shared" si="17"/>
        <v>0</v>
      </c>
      <c r="O54" s="13">
        <f t="shared" si="17"/>
        <v>0</v>
      </c>
      <c r="P54" s="13">
        <f t="shared" si="17"/>
        <v>0</v>
      </c>
      <c r="Q54" s="13">
        <f t="shared" si="17"/>
        <v>0</v>
      </c>
      <c r="R54" s="13">
        <f t="shared" si="17"/>
        <v>0</v>
      </c>
      <c r="S54" s="13">
        <f t="shared" si="17"/>
        <v>0</v>
      </c>
      <c r="T54" s="13">
        <f t="shared" si="17"/>
        <v>10</v>
      </c>
      <c r="U54" s="13">
        <f t="shared" si="17"/>
        <v>10</v>
      </c>
    </row>
    <row r="55" spans="1:21" s="3" customFormat="1" ht="50.25" customHeight="1" x14ac:dyDescent="0.25">
      <c r="A55" s="7" t="s">
        <v>169</v>
      </c>
      <c r="B55" s="8" t="s">
        <v>6</v>
      </c>
      <c r="C55" s="8" t="s">
        <v>26</v>
      </c>
      <c r="D55" s="8" t="s">
        <v>112</v>
      </c>
      <c r="E55" s="8" t="s">
        <v>19</v>
      </c>
      <c r="F55" s="13">
        <v>5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13">
        <v>10</v>
      </c>
      <c r="U55" s="13">
        <v>10</v>
      </c>
    </row>
    <row r="56" spans="1:21" s="3" customFormat="1" ht="34.5" customHeight="1" x14ac:dyDescent="0.25">
      <c r="A56" s="11" t="s">
        <v>71</v>
      </c>
      <c r="B56" s="8" t="s">
        <v>6</v>
      </c>
      <c r="C56" s="8" t="s">
        <v>26</v>
      </c>
      <c r="D56" s="8" t="s">
        <v>51</v>
      </c>
      <c r="E56" s="8"/>
      <c r="F56" s="13">
        <f>F57</f>
        <v>23</v>
      </c>
      <c r="G56" s="13">
        <f t="shared" ref="G56:U56" si="18">G57</f>
        <v>0</v>
      </c>
      <c r="H56" s="13">
        <f t="shared" si="18"/>
        <v>0</v>
      </c>
      <c r="I56" s="13">
        <f t="shared" si="18"/>
        <v>0</v>
      </c>
      <c r="J56" s="13">
        <f t="shared" si="18"/>
        <v>0</v>
      </c>
      <c r="K56" s="13">
        <f t="shared" si="18"/>
        <v>0</v>
      </c>
      <c r="L56" s="13">
        <f t="shared" si="18"/>
        <v>0</v>
      </c>
      <c r="M56" s="13">
        <f t="shared" si="18"/>
        <v>0</v>
      </c>
      <c r="N56" s="13">
        <f t="shared" si="18"/>
        <v>0</v>
      </c>
      <c r="O56" s="13">
        <f t="shared" si="18"/>
        <v>0</v>
      </c>
      <c r="P56" s="13">
        <f t="shared" si="18"/>
        <v>0</v>
      </c>
      <c r="Q56" s="13">
        <f t="shared" si="18"/>
        <v>0</v>
      </c>
      <c r="R56" s="13">
        <f t="shared" si="18"/>
        <v>0</v>
      </c>
      <c r="S56" s="13">
        <f t="shared" si="18"/>
        <v>0</v>
      </c>
      <c r="T56" s="13">
        <f t="shared" si="18"/>
        <v>23</v>
      </c>
      <c r="U56" s="13">
        <f t="shared" si="18"/>
        <v>23</v>
      </c>
    </row>
    <row r="57" spans="1:21" s="3" customFormat="1" ht="36" customHeight="1" x14ac:dyDescent="0.25">
      <c r="A57" s="57" t="s">
        <v>73</v>
      </c>
      <c r="B57" s="8" t="s">
        <v>6</v>
      </c>
      <c r="C57" s="8" t="s">
        <v>26</v>
      </c>
      <c r="D57" s="8" t="s">
        <v>113</v>
      </c>
      <c r="E57" s="8"/>
      <c r="F57" s="13">
        <f>F58+F59</f>
        <v>23</v>
      </c>
      <c r="G57" s="13">
        <f t="shared" ref="G57:U57" si="19">G58+G59</f>
        <v>0</v>
      </c>
      <c r="H57" s="13">
        <f t="shared" si="19"/>
        <v>0</v>
      </c>
      <c r="I57" s="13">
        <f t="shared" si="19"/>
        <v>0</v>
      </c>
      <c r="J57" s="13">
        <f t="shared" si="19"/>
        <v>0</v>
      </c>
      <c r="K57" s="13">
        <f t="shared" si="19"/>
        <v>0</v>
      </c>
      <c r="L57" s="13">
        <f t="shared" si="19"/>
        <v>0</v>
      </c>
      <c r="M57" s="13">
        <f t="shared" si="19"/>
        <v>0</v>
      </c>
      <c r="N57" s="13">
        <f t="shared" si="19"/>
        <v>0</v>
      </c>
      <c r="O57" s="13">
        <f t="shared" si="19"/>
        <v>0</v>
      </c>
      <c r="P57" s="13">
        <f t="shared" si="19"/>
        <v>0</v>
      </c>
      <c r="Q57" s="13">
        <f t="shared" si="19"/>
        <v>0</v>
      </c>
      <c r="R57" s="13">
        <f t="shared" si="19"/>
        <v>0</v>
      </c>
      <c r="S57" s="13">
        <f t="shared" si="19"/>
        <v>0</v>
      </c>
      <c r="T57" s="13">
        <f t="shared" si="19"/>
        <v>23</v>
      </c>
      <c r="U57" s="13">
        <f t="shared" si="19"/>
        <v>23</v>
      </c>
    </row>
    <row r="58" spans="1:21" s="3" customFormat="1" ht="72.75" hidden="1" customHeight="1" x14ac:dyDescent="0.25">
      <c r="A58" s="11" t="s">
        <v>76</v>
      </c>
      <c r="B58" s="8" t="s">
        <v>6</v>
      </c>
      <c r="C58" s="8" t="s">
        <v>26</v>
      </c>
      <c r="D58" s="8" t="s">
        <v>64</v>
      </c>
      <c r="E58" s="8" t="s">
        <v>19</v>
      </c>
      <c r="F58" s="13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13"/>
      <c r="U58" s="13"/>
    </row>
    <row r="59" spans="1:21" s="3" customFormat="1" ht="50.25" customHeight="1" x14ac:dyDescent="0.25">
      <c r="A59" s="11" t="s">
        <v>77</v>
      </c>
      <c r="B59" s="8" t="s">
        <v>6</v>
      </c>
      <c r="C59" s="8" t="s">
        <v>26</v>
      </c>
      <c r="D59" s="8" t="s">
        <v>94</v>
      </c>
      <c r="E59" s="8" t="s">
        <v>20</v>
      </c>
      <c r="F59" s="13">
        <v>23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13">
        <v>23</v>
      </c>
      <c r="U59" s="13">
        <v>23</v>
      </c>
    </row>
    <row r="60" spans="1:21" s="3" customFormat="1" ht="50.25" customHeight="1" x14ac:dyDescent="0.25">
      <c r="A60" s="19" t="s">
        <v>114</v>
      </c>
      <c r="B60" s="8" t="s">
        <v>6</v>
      </c>
      <c r="C60" s="8" t="s">
        <v>26</v>
      </c>
      <c r="D60" s="8"/>
      <c r="E60" s="8"/>
      <c r="F60" s="13">
        <f>F61</f>
        <v>1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13">
        <f>T61</f>
        <v>2</v>
      </c>
      <c r="U60" s="13">
        <f>U61</f>
        <v>2</v>
      </c>
    </row>
    <row r="61" spans="1:21" s="3" customFormat="1" ht="50.25" customHeight="1" x14ac:dyDescent="0.25">
      <c r="A61" s="57" t="s">
        <v>115</v>
      </c>
      <c r="B61" s="8" t="s">
        <v>6</v>
      </c>
      <c r="C61" s="8" t="s">
        <v>26</v>
      </c>
      <c r="D61" s="8" t="s">
        <v>24</v>
      </c>
      <c r="E61" s="8"/>
      <c r="F61" s="13">
        <f>F62</f>
        <v>1</v>
      </c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13">
        <f>T62</f>
        <v>2</v>
      </c>
      <c r="U61" s="13">
        <f>U62</f>
        <v>2</v>
      </c>
    </row>
    <row r="62" spans="1:21" s="3" customFormat="1" ht="81.75" customHeight="1" x14ac:dyDescent="0.25">
      <c r="A62" s="11" t="s">
        <v>116</v>
      </c>
      <c r="B62" s="8" t="s">
        <v>6</v>
      </c>
      <c r="C62" s="8" t="s">
        <v>26</v>
      </c>
      <c r="D62" s="8" t="s">
        <v>117</v>
      </c>
      <c r="E62" s="8"/>
      <c r="F62" s="13">
        <v>1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13">
        <v>2</v>
      </c>
      <c r="U62" s="13">
        <v>2</v>
      </c>
    </row>
    <row r="63" spans="1:21" s="3" customFormat="1" ht="33.75" customHeight="1" x14ac:dyDescent="0.25">
      <c r="A63" s="11" t="s">
        <v>74</v>
      </c>
      <c r="B63" s="8" t="s">
        <v>6</v>
      </c>
      <c r="C63" s="8" t="s">
        <v>26</v>
      </c>
      <c r="D63" s="8" t="s">
        <v>54</v>
      </c>
      <c r="E63" s="8"/>
      <c r="F63" s="13">
        <f>F64</f>
        <v>146</v>
      </c>
      <c r="G63" s="13">
        <f t="shared" ref="G63:U63" si="20">G64</f>
        <v>0</v>
      </c>
      <c r="H63" s="13">
        <f t="shared" si="20"/>
        <v>0</v>
      </c>
      <c r="I63" s="13">
        <f t="shared" si="20"/>
        <v>0</v>
      </c>
      <c r="J63" s="13">
        <f t="shared" si="20"/>
        <v>0</v>
      </c>
      <c r="K63" s="13">
        <f t="shared" si="20"/>
        <v>0</v>
      </c>
      <c r="L63" s="13">
        <f t="shared" si="20"/>
        <v>0</v>
      </c>
      <c r="M63" s="13">
        <f t="shared" si="20"/>
        <v>0</v>
      </c>
      <c r="N63" s="13">
        <f t="shared" si="20"/>
        <v>0</v>
      </c>
      <c r="O63" s="13">
        <f t="shared" si="20"/>
        <v>0</v>
      </c>
      <c r="P63" s="13">
        <f t="shared" si="20"/>
        <v>0</v>
      </c>
      <c r="Q63" s="13">
        <f t="shared" si="20"/>
        <v>0</v>
      </c>
      <c r="R63" s="13">
        <f t="shared" si="20"/>
        <v>0</v>
      </c>
      <c r="S63" s="13">
        <f t="shared" si="20"/>
        <v>0</v>
      </c>
      <c r="T63" s="13">
        <f t="shared" si="20"/>
        <v>207.7</v>
      </c>
      <c r="U63" s="13">
        <f t="shared" si="20"/>
        <v>203.2</v>
      </c>
    </row>
    <row r="64" spans="1:21" s="3" customFormat="1" ht="18" customHeight="1" x14ac:dyDescent="0.25">
      <c r="A64" s="42" t="s">
        <v>56</v>
      </c>
      <c r="B64" s="8" t="s">
        <v>6</v>
      </c>
      <c r="C64" s="8" t="s">
        <v>26</v>
      </c>
      <c r="D64" s="8" t="s">
        <v>55</v>
      </c>
      <c r="E64" s="8"/>
      <c r="F64" s="13">
        <f>F65+F67+F68</f>
        <v>146</v>
      </c>
      <c r="G64" s="13">
        <f t="shared" ref="G64:S64" si="21">G65+G66+G67+G68</f>
        <v>0</v>
      </c>
      <c r="H64" s="13">
        <f t="shared" si="21"/>
        <v>0</v>
      </c>
      <c r="I64" s="13">
        <f t="shared" si="21"/>
        <v>0</v>
      </c>
      <c r="J64" s="13">
        <f t="shared" si="21"/>
        <v>0</v>
      </c>
      <c r="K64" s="13">
        <f t="shared" si="21"/>
        <v>0</v>
      </c>
      <c r="L64" s="13">
        <f t="shared" si="21"/>
        <v>0</v>
      </c>
      <c r="M64" s="13">
        <f t="shared" si="21"/>
        <v>0</v>
      </c>
      <c r="N64" s="13">
        <f t="shared" si="21"/>
        <v>0</v>
      </c>
      <c r="O64" s="13">
        <f t="shared" si="21"/>
        <v>0</v>
      </c>
      <c r="P64" s="13">
        <f t="shared" si="21"/>
        <v>0</v>
      </c>
      <c r="Q64" s="13">
        <f t="shared" si="21"/>
        <v>0</v>
      </c>
      <c r="R64" s="13">
        <f t="shared" si="21"/>
        <v>0</v>
      </c>
      <c r="S64" s="13">
        <f t="shared" si="21"/>
        <v>0</v>
      </c>
      <c r="T64" s="13">
        <f>T65+T67+T68</f>
        <v>207.7</v>
      </c>
      <c r="U64" s="13">
        <f>U65+U67+U68</f>
        <v>203.2</v>
      </c>
    </row>
    <row r="65" spans="1:21" s="3" customFormat="1" ht="61.5" customHeight="1" x14ac:dyDescent="0.25">
      <c r="A65" s="18" t="s">
        <v>159</v>
      </c>
      <c r="B65" s="8" t="s">
        <v>6</v>
      </c>
      <c r="C65" s="41">
        <v>13</v>
      </c>
      <c r="D65" s="41" t="s">
        <v>170</v>
      </c>
      <c r="E65" s="41">
        <v>240</v>
      </c>
      <c r="F65" s="13">
        <v>126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13">
        <v>0</v>
      </c>
      <c r="U65" s="13">
        <v>0</v>
      </c>
    </row>
    <row r="66" spans="1:21" s="3" customFormat="1" ht="3" customHeight="1" x14ac:dyDescent="0.25">
      <c r="A66" s="4"/>
      <c r="B66" s="8"/>
      <c r="C66" s="41"/>
      <c r="D66" s="41"/>
      <c r="E66" s="41"/>
      <c r="F66" s="13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13"/>
      <c r="U66" s="13"/>
    </row>
    <row r="67" spans="1:21" s="3" customFormat="1" ht="19.5" customHeight="1" x14ac:dyDescent="0.25">
      <c r="A67" s="43" t="s">
        <v>65</v>
      </c>
      <c r="B67" s="8" t="s">
        <v>6</v>
      </c>
      <c r="C67" s="41">
        <v>13</v>
      </c>
      <c r="D67" s="44" t="s">
        <v>41</v>
      </c>
      <c r="E67" s="41">
        <v>880</v>
      </c>
      <c r="F67" s="13">
        <v>0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13">
        <v>187.7</v>
      </c>
      <c r="U67" s="13">
        <v>183.2</v>
      </c>
    </row>
    <row r="68" spans="1:21" s="3" customFormat="1" ht="47.25" x14ac:dyDescent="0.25">
      <c r="A68" s="17" t="s">
        <v>77</v>
      </c>
      <c r="B68" s="8" t="s">
        <v>6</v>
      </c>
      <c r="C68" s="8" t="s">
        <v>26</v>
      </c>
      <c r="D68" s="8" t="s">
        <v>35</v>
      </c>
      <c r="E68" s="8" t="s">
        <v>20</v>
      </c>
      <c r="F68" s="13">
        <v>20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13">
        <v>20</v>
      </c>
      <c r="U68" s="13">
        <v>20</v>
      </c>
    </row>
    <row r="69" spans="1:21" s="3" customFormat="1" x14ac:dyDescent="0.25">
      <c r="A69" s="9" t="s">
        <v>16</v>
      </c>
      <c r="B69" s="12" t="s">
        <v>7</v>
      </c>
      <c r="C69" s="12"/>
      <c r="D69" s="12"/>
      <c r="E69" s="12"/>
      <c r="F69" s="20">
        <f>F70</f>
        <v>164.3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20">
        <f>T70</f>
        <v>179.3</v>
      </c>
      <c r="U69" s="20">
        <f>U70</f>
        <v>185.6</v>
      </c>
    </row>
    <row r="70" spans="1:21" s="3" customFormat="1" x14ac:dyDescent="0.25">
      <c r="A70" s="45" t="s">
        <v>29</v>
      </c>
      <c r="B70" s="12" t="s">
        <v>7</v>
      </c>
      <c r="C70" s="12" t="s">
        <v>8</v>
      </c>
      <c r="D70" s="12"/>
      <c r="E70" s="12"/>
      <c r="F70" s="20">
        <f>F71</f>
        <v>164.3</v>
      </c>
      <c r="G70" s="20">
        <f t="shared" ref="G70:S70" si="22">G73</f>
        <v>0</v>
      </c>
      <c r="H70" s="20">
        <f t="shared" si="22"/>
        <v>0</v>
      </c>
      <c r="I70" s="20">
        <f t="shared" si="22"/>
        <v>0</v>
      </c>
      <c r="J70" s="20">
        <f t="shared" si="22"/>
        <v>0</v>
      </c>
      <c r="K70" s="20">
        <f t="shared" si="22"/>
        <v>0</v>
      </c>
      <c r="L70" s="20">
        <f t="shared" si="22"/>
        <v>0</v>
      </c>
      <c r="M70" s="20">
        <f t="shared" si="22"/>
        <v>0</v>
      </c>
      <c r="N70" s="20">
        <f t="shared" si="22"/>
        <v>0</v>
      </c>
      <c r="O70" s="20">
        <f t="shared" si="22"/>
        <v>0</v>
      </c>
      <c r="P70" s="20">
        <f t="shared" si="22"/>
        <v>0</v>
      </c>
      <c r="Q70" s="20">
        <f t="shared" si="22"/>
        <v>0</v>
      </c>
      <c r="R70" s="20">
        <f t="shared" si="22"/>
        <v>0</v>
      </c>
      <c r="S70" s="20">
        <f t="shared" si="22"/>
        <v>0</v>
      </c>
      <c r="T70" s="20">
        <f>T71</f>
        <v>179.3</v>
      </c>
      <c r="U70" s="20">
        <f>U71</f>
        <v>185.6</v>
      </c>
    </row>
    <row r="71" spans="1:21" s="3" customFormat="1" ht="31.5" x14ac:dyDescent="0.25">
      <c r="A71" s="11" t="s">
        <v>74</v>
      </c>
      <c r="B71" s="8" t="s">
        <v>7</v>
      </c>
      <c r="C71" s="8" t="s">
        <v>8</v>
      </c>
      <c r="D71" s="8" t="s">
        <v>54</v>
      </c>
      <c r="E71" s="12"/>
      <c r="F71" s="13">
        <f>F72</f>
        <v>164.3</v>
      </c>
      <c r="G71" s="13">
        <f t="shared" ref="G71:T71" si="23">G72</f>
        <v>0</v>
      </c>
      <c r="H71" s="13">
        <f t="shared" si="23"/>
        <v>0</v>
      </c>
      <c r="I71" s="13">
        <f t="shared" si="23"/>
        <v>0</v>
      </c>
      <c r="J71" s="13">
        <f t="shared" si="23"/>
        <v>0</v>
      </c>
      <c r="K71" s="13">
        <f t="shared" si="23"/>
        <v>0</v>
      </c>
      <c r="L71" s="13">
        <f t="shared" si="23"/>
        <v>0</v>
      </c>
      <c r="M71" s="13">
        <f t="shared" si="23"/>
        <v>0</v>
      </c>
      <c r="N71" s="13">
        <f t="shared" si="23"/>
        <v>0</v>
      </c>
      <c r="O71" s="13">
        <f t="shared" si="23"/>
        <v>0</v>
      </c>
      <c r="P71" s="13">
        <f t="shared" si="23"/>
        <v>0</v>
      </c>
      <c r="Q71" s="13">
        <f t="shared" si="23"/>
        <v>0</v>
      </c>
      <c r="R71" s="13">
        <f t="shared" si="23"/>
        <v>0</v>
      </c>
      <c r="S71" s="13">
        <f t="shared" si="23"/>
        <v>0</v>
      </c>
      <c r="T71" s="13">
        <f t="shared" si="23"/>
        <v>179.3</v>
      </c>
      <c r="U71" s="13">
        <f>U72</f>
        <v>185.6</v>
      </c>
    </row>
    <row r="72" spans="1:21" s="3" customFormat="1" x14ac:dyDescent="0.25">
      <c r="A72" s="36" t="s">
        <v>56</v>
      </c>
      <c r="B72" s="8" t="s">
        <v>7</v>
      </c>
      <c r="C72" s="8" t="s">
        <v>8</v>
      </c>
      <c r="D72" s="8" t="s">
        <v>55</v>
      </c>
      <c r="E72" s="12"/>
      <c r="F72" s="13">
        <f>F73+F74</f>
        <v>164.3</v>
      </c>
      <c r="G72" s="13">
        <f t="shared" ref="G72:S72" si="24">G73</f>
        <v>0</v>
      </c>
      <c r="H72" s="13">
        <f t="shared" si="24"/>
        <v>0</v>
      </c>
      <c r="I72" s="13">
        <f t="shared" si="24"/>
        <v>0</v>
      </c>
      <c r="J72" s="13">
        <f t="shared" si="24"/>
        <v>0</v>
      </c>
      <c r="K72" s="13">
        <f t="shared" si="24"/>
        <v>0</v>
      </c>
      <c r="L72" s="13">
        <f t="shared" si="24"/>
        <v>0</v>
      </c>
      <c r="M72" s="13">
        <f t="shared" si="24"/>
        <v>0</v>
      </c>
      <c r="N72" s="13">
        <f t="shared" si="24"/>
        <v>0</v>
      </c>
      <c r="O72" s="13">
        <f t="shared" si="24"/>
        <v>0</v>
      </c>
      <c r="P72" s="13">
        <f t="shared" si="24"/>
        <v>0</v>
      </c>
      <c r="Q72" s="13">
        <f t="shared" si="24"/>
        <v>0</v>
      </c>
      <c r="R72" s="13">
        <f t="shared" si="24"/>
        <v>0</v>
      </c>
      <c r="S72" s="13">
        <f t="shared" si="24"/>
        <v>0</v>
      </c>
      <c r="T72" s="13">
        <f>T73+T74</f>
        <v>179.3</v>
      </c>
      <c r="U72" s="13">
        <f>U73+U74</f>
        <v>185.6</v>
      </c>
    </row>
    <row r="73" spans="1:21" s="3" customFormat="1" ht="51.75" customHeight="1" x14ac:dyDescent="0.25">
      <c r="A73" s="11" t="s">
        <v>66</v>
      </c>
      <c r="B73" s="8" t="s">
        <v>7</v>
      </c>
      <c r="C73" s="8" t="s">
        <v>8</v>
      </c>
      <c r="D73" s="8" t="s">
        <v>40</v>
      </c>
      <c r="E73" s="8" t="s">
        <v>18</v>
      </c>
      <c r="F73" s="46">
        <v>159.30000000000001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3">
        <v>174.3</v>
      </c>
      <c r="U73" s="13">
        <v>180.6</v>
      </c>
    </row>
    <row r="74" spans="1:21" s="3" customFormat="1" ht="99.75" customHeight="1" x14ac:dyDescent="0.25">
      <c r="A74" s="11" t="s">
        <v>118</v>
      </c>
      <c r="B74" s="8" t="s">
        <v>7</v>
      </c>
      <c r="C74" s="8" t="s">
        <v>8</v>
      </c>
      <c r="D74" s="8" t="s">
        <v>40</v>
      </c>
      <c r="E74" s="8" t="s">
        <v>19</v>
      </c>
      <c r="F74" s="13">
        <v>5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3">
        <v>5</v>
      </c>
      <c r="U74" s="13">
        <v>5</v>
      </c>
    </row>
    <row r="75" spans="1:21" s="3" customFormat="1" ht="31.5" x14ac:dyDescent="0.25">
      <c r="A75" s="9" t="s">
        <v>11</v>
      </c>
      <c r="B75" s="10" t="s">
        <v>8</v>
      </c>
      <c r="C75" s="10"/>
      <c r="D75" s="10"/>
      <c r="E75" s="10"/>
      <c r="F75" s="20">
        <f>F76</f>
        <v>15</v>
      </c>
      <c r="G75" s="20">
        <f t="shared" ref="G75:U76" si="25">G76</f>
        <v>0</v>
      </c>
      <c r="H75" s="20">
        <f t="shared" si="25"/>
        <v>0</v>
      </c>
      <c r="I75" s="20">
        <f t="shared" si="25"/>
        <v>0</v>
      </c>
      <c r="J75" s="20">
        <f t="shared" si="25"/>
        <v>0</v>
      </c>
      <c r="K75" s="20">
        <f t="shared" si="25"/>
        <v>0</v>
      </c>
      <c r="L75" s="20">
        <f t="shared" si="25"/>
        <v>0</v>
      </c>
      <c r="M75" s="20">
        <f t="shared" si="25"/>
        <v>0</v>
      </c>
      <c r="N75" s="20">
        <f t="shared" si="25"/>
        <v>0</v>
      </c>
      <c r="O75" s="20">
        <f t="shared" si="25"/>
        <v>0</v>
      </c>
      <c r="P75" s="20">
        <f t="shared" si="25"/>
        <v>0</v>
      </c>
      <c r="Q75" s="20">
        <f t="shared" si="25"/>
        <v>0</v>
      </c>
      <c r="R75" s="20">
        <f t="shared" si="25"/>
        <v>0</v>
      </c>
      <c r="S75" s="20">
        <f t="shared" si="25"/>
        <v>0</v>
      </c>
      <c r="T75" s="20">
        <f t="shared" si="25"/>
        <v>10</v>
      </c>
      <c r="U75" s="20">
        <f t="shared" si="25"/>
        <v>10</v>
      </c>
    </row>
    <row r="76" spans="1:21" s="3" customFormat="1" ht="35.25" customHeight="1" x14ac:dyDescent="0.25">
      <c r="A76" s="9" t="s">
        <v>42</v>
      </c>
      <c r="B76" s="12" t="s">
        <v>8</v>
      </c>
      <c r="C76" s="12" t="s">
        <v>39</v>
      </c>
      <c r="D76" s="8"/>
      <c r="E76" s="8"/>
      <c r="F76" s="20">
        <f>F77</f>
        <v>15</v>
      </c>
      <c r="G76" s="20">
        <f t="shared" ref="G76:S76" si="26">G79+G80+G83</f>
        <v>0</v>
      </c>
      <c r="H76" s="20">
        <f t="shared" si="26"/>
        <v>0</v>
      </c>
      <c r="I76" s="20">
        <f t="shared" si="26"/>
        <v>0</v>
      </c>
      <c r="J76" s="20">
        <f t="shared" si="26"/>
        <v>0</v>
      </c>
      <c r="K76" s="20">
        <f t="shared" si="26"/>
        <v>0</v>
      </c>
      <c r="L76" s="20">
        <f t="shared" si="26"/>
        <v>0</v>
      </c>
      <c r="M76" s="20">
        <f t="shared" si="26"/>
        <v>0</v>
      </c>
      <c r="N76" s="20">
        <f t="shared" si="26"/>
        <v>0</v>
      </c>
      <c r="O76" s="20">
        <f t="shared" si="26"/>
        <v>0</v>
      </c>
      <c r="P76" s="20">
        <f t="shared" si="26"/>
        <v>0</v>
      </c>
      <c r="Q76" s="20">
        <f t="shared" si="26"/>
        <v>0</v>
      </c>
      <c r="R76" s="20">
        <f t="shared" si="26"/>
        <v>0</v>
      </c>
      <c r="S76" s="20">
        <f t="shared" si="26"/>
        <v>0</v>
      </c>
      <c r="T76" s="20">
        <f t="shared" si="25"/>
        <v>10</v>
      </c>
      <c r="U76" s="20">
        <f t="shared" si="25"/>
        <v>10</v>
      </c>
    </row>
    <row r="77" spans="1:21" s="3" customFormat="1" ht="50.25" customHeight="1" x14ac:dyDescent="0.25">
      <c r="A77" s="11" t="s">
        <v>119</v>
      </c>
      <c r="B77" s="8" t="s">
        <v>8</v>
      </c>
      <c r="C77" s="8" t="s">
        <v>39</v>
      </c>
      <c r="D77" s="8" t="s">
        <v>8</v>
      </c>
      <c r="E77" s="8"/>
      <c r="F77" s="13">
        <f>F78+F82+F84</f>
        <v>15</v>
      </c>
      <c r="G77" s="13">
        <f t="shared" ref="G77:S77" si="27">G78+G82</f>
        <v>0</v>
      </c>
      <c r="H77" s="13">
        <f t="shared" si="27"/>
        <v>0</v>
      </c>
      <c r="I77" s="13">
        <f t="shared" si="27"/>
        <v>0</v>
      </c>
      <c r="J77" s="13">
        <f t="shared" si="27"/>
        <v>0</v>
      </c>
      <c r="K77" s="13">
        <f t="shared" si="27"/>
        <v>0</v>
      </c>
      <c r="L77" s="13">
        <f t="shared" si="27"/>
        <v>0</v>
      </c>
      <c r="M77" s="13">
        <f t="shared" si="27"/>
        <v>0</v>
      </c>
      <c r="N77" s="13">
        <f t="shared" si="27"/>
        <v>0</v>
      </c>
      <c r="O77" s="13">
        <f t="shared" si="27"/>
        <v>0</v>
      </c>
      <c r="P77" s="13">
        <f t="shared" si="27"/>
        <v>0</v>
      </c>
      <c r="Q77" s="13">
        <f t="shared" si="27"/>
        <v>0</v>
      </c>
      <c r="R77" s="13">
        <f t="shared" si="27"/>
        <v>0</v>
      </c>
      <c r="S77" s="13">
        <f t="shared" si="27"/>
        <v>0</v>
      </c>
      <c r="T77" s="13">
        <f>T78+T82+T84</f>
        <v>10</v>
      </c>
      <c r="U77" s="13">
        <f>U78+U82+U84</f>
        <v>10</v>
      </c>
    </row>
    <row r="78" spans="1:21" s="3" customFormat="1" ht="20.25" customHeight="1" x14ac:dyDescent="0.25">
      <c r="A78" s="57" t="s">
        <v>120</v>
      </c>
      <c r="B78" s="8" t="s">
        <v>8</v>
      </c>
      <c r="C78" s="8" t="s">
        <v>39</v>
      </c>
      <c r="D78" s="8" t="s">
        <v>121</v>
      </c>
      <c r="E78" s="8"/>
      <c r="F78" s="13">
        <f>F79+F80+F81</f>
        <v>13</v>
      </c>
      <c r="G78" s="13">
        <f t="shared" ref="G78:S78" si="28">G79+G80</f>
        <v>0</v>
      </c>
      <c r="H78" s="13">
        <f t="shared" si="28"/>
        <v>0</v>
      </c>
      <c r="I78" s="13">
        <f t="shared" si="28"/>
        <v>0</v>
      </c>
      <c r="J78" s="13">
        <f t="shared" si="28"/>
        <v>0</v>
      </c>
      <c r="K78" s="13">
        <f t="shared" si="28"/>
        <v>0</v>
      </c>
      <c r="L78" s="13">
        <f t="shared" si="28"/>
        <v>0</v>
      </c>
      <c r="M78" s="13">
        <f t="shared" si="28"/>
        <v>0</v>
      </c>
      <c r="N78" s="13">
        <f t="shared" si="28"/>
        <v>0</v>
      </c>
      <c r="O78" s="13">
        <f t="shared" si="28"/>
        <v>0</v>
      </c>
      <c r="P78" s="13">
        <f t="shared" si="28"/>
        <v>0</v>
      </c>
      <c r="Q78" s="13">
        <f t="shared" si="28"/>
        <v>0</v>
      </c>
      <c r="R78" s="13">
        <f t="shared" si="28"/>
        <v>0</v>
      </c>
      <c r="S78" s="13">
        <f t="shared" si="28"/>
        <v>0</v>
      </c>
      <c r="T78" s="13">
        <f>T79+T80+T81</f>
        <v>7</v>
      </c>
      <c r="U78" s="13">
        <f>U79+U80+U81</f>
        <v>7</v>
      </c>
    </row>
    <row r="79" spans="1:21" s="3" customFormat="1" ht="37.5" customHeight="1" x14ac:dyDescent="0.25">
      <c r="A79" s="18" t="s">
        <v>122</v>
      </c>
      <c r="B79" s="8" t="s">
        <v>8</v>
      </c>
      <c r="C79" s="8" t="s">
        <v>39</v>
      </c>
      <c r="D79" s="8" t="s">
        <v>171</v>
      </c>
      <c r="E79" s="8" t="s">
        <v>19</v>
      </c>
      <c r="F79" s="13">
        <v>5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3">
        <v>2</v>
      </c>
      <c r="U79" s="13">
        <v>2</v>
      </c>
    </row>
    <row r="80" spans="1:21" s="3" customFormat="1" ht="50.25" customHeight="1" x14ac:dyDescent="0.25">
      <c r="A80" s="18" t="s">
        <v>181</v>
      </c>
      <c r="B80" s="8" t="s">
        <v>8</v>
      </c>
      <c r="C80" s="8" t="s">
        <v>39</v>
      </c>
      <c r="D80" s="8" t="s">
        <v>123</v>
      </c>
      <c r="E80" s="8" t="s">
        <v>19</v>
      </c>
      <c r="F80" s="13">
        <v>3</v>
      </c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13">
        <v>3</v>
      </c>
      <c r="U80" s="13">
        <v>3</v>
      </c>
    </row>
    <row r="81" spans="1:21" s="3" customFormat="1" ht="51" customHeight="1" x14ac:dyDescent="0.25">
      <c r="A81" s="18" t="s">
        <v>182</v>
      </c>
      <c r="B81" s="8" t="s">
        <v>8</v>
      </c>
      <c r="C81" s="8" t="s">
        <v>39</v>
      </c>
      <c r="D81" s="8" t="s">
        <v>124</v>
      </c>
      <c r="E81" s="8" t="s">
        <v>19</v>
      </c>
      <c r="F81" s="13">
        <v>5</v>
      </c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13">
        <v>2</v>
      </c>
      <c r="U81" s="13">
        <v>2</v>
      </c>
    </row>
    <row r="82" spans="1:21" s="3" customFormat="1" ht="31.5" customHeight="1" x14ac:dyDescent="0.25">
      <c r="A82" s="57" t="s">
        <v>125</v>
      </c>
      <c r="B82" s="8" t="s">
        <v>8</v>
      </c>
      <c r="C82" s="8" t="s">
        <v>39</v>
      </c>
      <c r="D82" s="8" t="s">
        <v>67</v>
      </c>
      <c r="E82" s="8"/>
      <c r="F82" s="13">
        <f>F83</f>
        <v>1</v>
      </c>
      <c r="G82" s="13">
        <f t="shared" ref="G82:U82" si="29">G83</f>
        <v>0</v>
      </c>
      <c r="H82" s="13">
        <f t="shared" si="29"/>
        <v>0</v>
      </c>
      <c r="I82" s="13">
        <f t="shared" si="29"/>
        <v>0</v>
      </c>
      <c r="J82" s="13">
        <f t="shared" si="29"/>
        <v>0</v>
      </c>
      <c r="K82" s="13">
        <f t="shared" si="29"/>
        <v>0</v>
      </c>
      <c r="L82" s="13">
        <f t="shared" si="29"/>
        <v>0</v>
      </c>
      <c r="M82" s="13">
        <f t="shared" si="29"/>
        <v>0</v>
      </c>
      <c r="N82" s="13">
        <f t="shared" si="29"/>
        <v>0</v>
      </c>
      <c r="O82" s="13">
        <f t="shared" si="29"/>
        <v>0</v>
      </c>
      <c r="P82" s="13">
        <f t="shared" si="29"/>
        <v>0</v>
      </c>
      <c r="Q82" s="13">
        <f t="shared" si="29"/>
        <v>0</v>
      </c>
      <c r="R82" s="13">
        <f t="shared" si="29"/>
        <v>0</v>
      </c>
      <c r="S82" s="13">
        <f t="shared" si="29"/>
        <v>0</v>
      </c>
      <c r="T82" s="13">
        <f t="shared" si="29"/>
        <v>2</v>
      </c>
      <c r="U82" s="13">
        <f t="shared" si="29"/>
        <v>2</v>
      </c>
    </row>
    <row r="83" spans="1:21" s="3" customFormat="1" ht="81.75" customHeight="1" x14ac:dyDescent="0.25">
      <c r="A83" s="11" t="s">
        <v>126</v>
      </c>
      <c r="B83" s="8" t="s">
        <v>8</v>
      </c>
      <c r="C83" s="8" t="s">
        <v>39</v>
      </c>
      <c r="D83" s="8" t="s">
        <v>127</v>
      </c>
      <c r="E83" s="8" t="s">
        <v>19</v>
      </c>
      <c r="F83" s="13">
        <v>1</v>
      </c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13">
        <v>2</v>
      </c>
      <c r="U83" s="13">
        <v>2</v>
      </c>
    </row>
    <row r="84" spans="1:21" s="3" customFormat="1" ht="39.75" customHeight="1" x14ac:dyDescent="0.25">
      <c r="A84" s="57" t="s">
        <v>128</v>
      </c>
      <c r="B84" s="8" t="s">
        <v>8</v>
      </c>
      <c r="C84" s="8" t="s">
        <v>39</v>
      </c>
      <c r="D84" s="8" t="s">
        <v>129</v>
      </c>
      <c r="E84" s="8"/>
      <c r="F84" s="13">
        <f>F85</f>
        <v>1</v>
      </c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13">
        <f>T85</f>
        <v>1</v>
      </c>
      <c r="U84" s="13">
        <f>U85</f>
        <v>1</v>
      </c>
    </row>
    <row r="85" spans="1:21" s="3" customFormat="1" ht="52.5" customHeight="1" x14ac:dyDescent="0.25">
      <c r="A85" s="22" t="s">
        <v>183</v>
      </c>
      <c r="B85" s="8" t="s">
        <v>8</v>
      </c>
      <c r="C85" s="8" t="s">
        <v>39</v>
      </c>
      <c r="D85" s="8" t="s">
        <v>130</v>
      </c>
      <c r="E85" s="8" t="s">
        <v>19</v>
      </c>
      <c r="F85" s="13">
        <v>1</v>
      </c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13">
        <v>1</v>
      </c>
      <c r="U85" s="13">
        <v>1</v>
      </c>
    </row>
    <row r="86" spans="1:21" s="3" customFormat="1" ht="22.5" customHeight="1" x14ac:dyDescent="0.25">
      <c r="A86" s="27" t="s">
        <v>131</v>
      </c>
      <c r="B86" s="8" t="s">
        <v>10</v>
      </c>
      <c r="C86" s="8"/>
      <c r="D86" s="8"/>
      <c r="E86" s="8"/>
      <c r="F86" s="13">
        <f>F87</f>
        <v>7.4</v>
      </c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13">
        <f t="shared" ref="T86:U88" si="30">T87</f>
        <v>30</v>
      </c>
      <c r="U86" s="13">
        <f t="shared" si="30"/>
        <v>30</v>
      </c>
    </row>
    <row r="87" spans="1:21" s="3" customFormat="1" ht="20.25" customHeight="1" x14ac:dyDescent="0.25">
      <c r="A87" s="22" t="s">
        <v>132</v>
      </c>
      <c r="B87" s="8" t="s">
        <v>10</v>
      </c>
      <c r="C87" s="8" t="s">
        <v>133</v>
      </c>
      <c r="D87" s="8"/>
      <c r="E87" s="8"/>
      <c r="F87" s="13">
        <f>F88</f>
        <v>7.4</v>
      </c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13">
        <f t="shared" si="30"/>
        <v>30</v>
      </c>
      <c r="U87" s="13">
        <f t="shared" si="30"/>
        <v>30</v>
      </c>
    </row>
    <row r="88" spans="1:21" s="3" customFormat="1" ht="26.25" customHeight="1" x14ac:dyDescent="0.25">
      <c r="A88" s="22" t="s">
        <v>56</v>
      </c>
      <c r="B88" s="8" t="s">
        <v>10</v>
      </c>
      <c r="C88" s="8" t="s">
        <v>133</v>
      </c>
      <c r="D88" s="8" t="s">
        <v>134</v>
      </c>
      <c r="E88" s="8"/>
      <c r="F88" s="13">
        <f>F89</f>
        <v>7.4</v>
      </c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13">
        <f t="shared" si="30"/>
        <v>30</v>
      </c>
      <c r="U88" s="13">
        <f t="shared" si="30"/>
        <v>30</v>
      </c>
    </row>
    <row r="89" spans="1:21" s="3" customFormat="1" ht="63.75" customHeight="1" x14ac:dyDescent="0.25">
      <c r="A89" s="22" t="s">
        <v>135</v>
      </c>
      <c r="B89" s="8" t="s">
        <v>10</v>
      </c>
      <c r="C89" s="8" t="s">
        <v>133</v>
      </c>
      <c r="D89" s="8" t="s">
        <v>136</v>
      </c>
      <c r="E89" s="8" t="s">
        <v>19</v>
      </c>
      <c r="F89" s="13">
        <v>7.4</v>
      </c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13">
        <v>30</v>
      </c>
      <c r="U89" s="13">
        <v>30</v>
      </c>
    </row>
    <row r="90" spans="1:21" s="3" customFormat="1" x14ac:dyDescent="0.25">
      <c r="A90" s="9" t="s">
        <v>14</v>
      </c>
      <c r="B90" s="10" t="s">
        <v>12</v>
      </c>
      <c r="C90" s="10"/>
      <c r="D90" s="10"/>
      <c r="E90" s="10"/>
      <c r="F90" s="20">
        <f>F91+F95</f>
        <v>3480.4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20">
        <f>T91+T95</f>
        <v>469.9</v>
      </c>
      <c r="U90" s="20">
        <f>U91+U95</f>
        <v>454.6</v>
      </c>
    </row>
    <row r="91" spans="1:21" s="3" customFormat="1" x14ac:dyDescent="0.25">
      <c r="A91" s="9" t="s">
        <v>23</v>
      </c>
      <c r="B91" s="12" t="s">
        <v>12</v>
      </c>
      <c r="C91" s="12" t="s">
        <v>7</v>
      </c>
      <c r="D91" s="12"/>
      <c r="E91" s="12"/>
      <c r="F91" s="20">
        <f>F94</f>
        <v>36</v>
      </c>
      <c r="G91" s="20">
        <f t="shared" ref="G91:U91" si="31">G94</f>
        <v>0</v>
      </c>
      <c r="H91" s="20">
        <f t="shared" si="31"/>
        <v>0</v>
      </c>
      <c r="I91" s="20">
        <f t="shared" si="31"/>
        <v>0</v>
      </c>
      <c r="J91" s="20">
        <f t="shared" si="31"/>
        <v>0</v>
      </c>
      <c r="K91" s="20">
        <f t="shared" si="31"/>
        <v>0</v>
      </c>
      <c r="L91" s="20">
        <f t="shared" si="31"/>
        <v>0</v>
      </c>
      <c r="M91" s="20">
        <f t="shared" si="31"/>
        <v>0</v>
      </c>
      <c r="N91" s="20">
        <f t="shared" si="31"/>
        <v>0</v>
      </c>
      <c r="O91" s="20">
        <f t="shared" si="31"/>
        <v>0</v>
      </c>
      <c r="P91" s="20">
        <f t="shared" si="31"/>
        <v>0</v>
      </c>
      <c r="Q91" s="20">
        <f t="shared" si="31"/>
        <v>0</v>
      </c>
      <c r="R91" s="20">
        <f t="shared" si="31"/>
        <v>0</v>
      </c>
      <c r="S91" s="20">
        <f t="shared" si="31"/>
        <v>0</v>
      </c>
      <c r="T91" s="20">
        <f t="shared" si="31"/>
        <v>40</v>
      </c>
      <c r="U91" s="20">
        <f t="shared" si="31"/>
        <v>40</v>
      </c>
    </row>
    <row r="92" spans="1:21" s="3" customFormat="1" ht="51.75" customHeight="1" x14ac:dyDescent="0.25">
      <c r="A92" s="11" t="s">
        <v>97</v>
      </c>
      <c r="B92" s="8" t="s">
        <v>12</v>
      </c>
      <c r="C92" s="8" t="s">
        <v>7</v>
      </c>
      <c r="D92" s="8" t="s">
        <v>36</v>
      </c>
      <c r="E92" s="8"/>
      <c r="F92" s="13">
        <f>F93</f>
        <v>36</v>
      </c>
      <c r="G92" s="13">
        <f t="shared" ref="G92:U92" si="32">G93</f>
        <v>0</v>
      </c>
      <c r="H92" s="13">
        <f t="shared" si="32"/>
        <v>0</v>
      </c>
      <c r="I92" s="13">
        <f t="shared" si="32"/>
        <v>0</v>
      </c>
      <c r="J92" s="13">
        <f t="shared" si="32"/>
        <v>0</v>
      </c>
      <c r="K92" s="13">
        <f t="shared" si="32"/>
        <v>0</v>
      </c>
      <c r="L92" s="13">
        <f t="shared" si="32"/>
        <v>0</v>
      </c>
      <c r="M92" s="13">
        <f t="shared" si="32"/>
        <v>0</v>
      </c>
      <c r="N92" s="13">
        <f t="shared" si="32"/>
        <v>0</v>
      </c>
      <c r="O92" s="13">
        <f t="shared" si="32"/>
        <v>0</v>
      </c>
      <c r="P92" s="13">
        <f t="shared" si="32"/>
        <v>0</v>
      </c>
      <c r="Q92" s="13">
        <f t="shared" si="32"/>
        <v>0</v>
      </c>
      <c r="R92" s="13">
        <f t="shared" si="32"/>
        <v>0</v>
      </c>
      <c r="S92" s="13">
        <f t="shared" si="32"/>
        <v>0</v>
      </c>
      <c r="T92" s="13">
        <f t="shared" si="32"/>
        <v>40</v>
      </c>
      <c r="U92" s="13">
        <f t="shared" si="32"/>
        <v>40</v>
      </c>
    </row>
    <row r="93" spans="1:21" s="3" customFormat="1" ht="35.25" customHeight="1" x14ac:dyDescent="0.25">
      <c r="A93" s="57" t="s">
        <v>172</v>
      </c>
      <c r="B93" s="8" t="s">
        <v>12</v>
      </c>
      <c r="C93" s="8" t="s">
        <v>7</v>
      </c>
      <c r="D93" s="8" t="s">
        <v>137</v>
      </c>
      <c r="E93" s="8"/>
      <c r="F93" s="13">
        <f>F94</f>
        <v>36</v>
      </c>
      <c r="G93" s="13">
        <f t="shared" ref="G93:U93" si="33">G94</f>
        <v>0</v>
      </c>
      <c r="H93" s="13">
        <f t="shared" si="33"/>
        <v>0</v>
      </c>
      <c r="I93" s="13">
        <f t="shared" si="33"/>
        <v>0</v>
      </c>
      <c r="J93" s="13">
        <f t="shared" si="33"/>
        <v>0</v>
      </c>
      <c r="K93" s="13">
        <f t="shared" si="33"/>
        <v>0</v>
      </c>
      <c r="L93" s="13">
        <f t="shared" si="33"/>
        <v>0</v>
      </c>
      <c r="M93" s="13">
        <f t="shared" si="33"/>
        <v>0</v>
      </c>
      <c r="N93" s="13">
        <f t="shared" si="33"/>
        <v>0</v>
      </c>
      <c r="O93" s="13">
        <f t="shared" si="33"/>
        <v>0</v>
      </c>
      <c r="P93" s="13">
        <f t="shared" si="33"/>
        <v>0</v>
      </c>
      <c r="Q93" s="13">
        <f t="shared" si="33"/>
        <v>0</v>
      </c>
      <c r="R93" s="13">
        <f t="shared" si="33"/>
        <v>0</v>
      </c>
      <c r="S93" s="13">
        <f t="shared" si="33"/>
        <v>0</v>
      </c>
      <c r="T93" s="13">
        <f t="shared" si="33"/>
        <v>40</v>
      </c>
      <c r="U93" s="13">
        <f t="shared" si="33"/>
        <v>40</v>
      </c>
    </row>
    <row r="94" spans="1:21" s="3" customFormat="1" ht="66" customHeight="1" x14ac:dyDescent="0.25">
      <c r="A94" s="11" t="s">
        <v>78</v>
      </c>
      <c r="B94" s="8" t="s">
        <v>12</v>
      </c>
      <c r="C94" s="8" t="s">
        <v>7</v>
      </c>
      <c r="D94" s="8" t="s">
        <v>138</v>
      </c>
      <c r="E94" s="8" t="s">
        <v>19</v>
      </c>
      <c r="F94" s="13">
        <v>36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13">
        <v>40</v>
      </c>
      <c r="U94" s="13">
        <v>40</v>
      </c>
    </row>
    <row r="95" spans="1:21" s="3" customFormat="1" x14ac:dyDescent="0.25">
      <c r="A95" s="9" t="s">
        <v>15</v>
      </c>
      <c r="B95" s="12" t="s">
        <v>12</v>
      </c>
      <c r="C95" s="12" t="s">
        <v>8</v>
      </c>
      <c r="D95" s="12"/>
      <c r="E95" s="12"/>
      <c r="F95" s="20">
        <f>F96</f>
        <v>3444.4</v>
      </c>
      <c r="G95" s="20">
        <f t="shared" ref="G95:S95" si="34">G98+G99+G100+G101</f>
        <v>926.7</v>
      </c>
      <c r="H95" s="20">
        <f t="shared" si="34"/>
        <v>978.4</v>
      </c>
      <c r="I95" s="20">
        <f t="shared" si="34"/>
        <v>0</v>
      </c>
      <c r="J95" s="20">
        <f t="shared" si="34"/>
        <v>0</v>
      </c>
      <c r="K95" s="20">
        <f t="shared" si="34"/>
        <v>0</v>
      </c>
      <c r="L95" s="20">
        <f t="shared" si="34"/>
        <v>0</v>
      </c>
      <c r="M95" s="20">
        <f t="shared" si="34"/>
        <v>0</v>
      </c>
      <c r="N95" s="20">
        <f t="shared" si="34"/>
        <v>0</v>
      </c>
      <c r="O95" s="20">
        <f t="shared" si="34"/>
        <v>0</v>
      </c>
      <c r="P95" s="20">
        <f t="shared" si="34"/>
        <v>0</v>
      </c>
      <c r="Q95" s="20">
        <f t="shared" si="34"/>
        <v>0</v>
      </c>
      <c r="R95" s="20">
        <f t="shared" si="34"/>
        <v>0</v>
      </c>
      <c r="S95" s="20">
        <f t="shared" si="34"/>
        <v>0</v>
      </c>
      <c r="T95" s="20">
        <f>T96</f>
        <v>429.9</v>
      </c>
      <c r="U95" s="20">
        <f>U96</f>
        <v>414.6</v>
      </c>
    </row>
    <row r="96" spans="1:21" s="3" customFormat="1" ht="34.5" customHeight="1" x14ac:dyDescent="0.25">
      <c r="A96" s="11" t="s">
        <v>98</v>
      </c>
      <c r="B96" s="12" t="s">
        <v>12</v>
      </c>
      <c r="C96" s="12" t="s">
        <v>8</v>
      </c>
      <c r="D96" s="12" t="s">
        <v>7</v>
      </c>
      <c r="E96" s="12"/>
      <c r="F96" s="20">
        <f>F97+F103</f>
        <v>3444.4</v>
      </c>
      <c r="G96" s="20">
        <f t="shared" ref="G96:S96" si="35">G97</f>
        <v>926.7</v>
      </c>
      <c r="H96" s="20">
        <f t="shared" si="35"/>
        <v>978.4</v>
      </c>
      <c r="I96" s="20">
        <f t="shared" si="35"/>
        <v>0</v>
      </c>
      <c r="J96" s="20">
        <f t="shared" si="35"/>
        <v>0</v>
      </c>
      <c r="K96" s="20">
        <f t="shared" si="35"/>
        <v>0</v>
      </c>
      <c r="L96" s="20">
        <f t="shared" si="35"/>
        <v>0</v>
      </c>
      <c r="M96" s="20">
        <f t="shared" si="35"/>
        <v>0</v>
      </c>
      <c r="N96" s="20">
        <f t="shared" si="35"/>
        <v>0</v>
      </c>
      <c r="O96" s="20">
        <f t="shared" si="35"/>
        <v>0</v>
      </c>
      <c r="P96" s="20">
        <f t="shared" si="35"/>
        <v>0</v>
      </c>
      <c r="Q96" s="20">
        <f t="shared" si="35"/>
        <v>0</v>
      </c>
      <c r="R96" s="20">
        <f t="shared" si="35"/>
        <v>0</v>
      </c>
      <c r="S96" s="20">
        <f t="shared" si="35"/>
        <v>0</v>
      </c>
      <c r="T96" s="20">
        <f>T97+T103</f>
        <v>429.9</v>
      </c>
      <c r="U96" s="20">
        <f>U97+U103</f>
        <v>414.6</v>
      </c>
    </row>
    <row r="97" spans="1:21" s="3" customFormat="1" ht="35.25" customHeight="1" x14ac:dyDescent="0.25">
      <c r="A97" s="57" t="s">
        <v>79</v>
      </c>
      <c r="B97" s="8" t="s">
        <v>12</v>
      </c>
      <c r="C97" s="8" t="s">
        <v>8</v>
      </c>
      <c r="D97" s="12" t="s">
        <v>58</v>
      </c>
      <c r="E97" s="8"/>
      <c r="F97" s="13">
        <f>F98+F99+F100+F101+F102</f>
        <v>3384.4</v>
      </c>
      <c r="G97" s="13">
        <f t="shared" ref="G97:S97" si="36">G98+G99+G100+G101</f>
        <v>926.7</v>
      </c>
      <c r="H97" s="13">
        <f t="shared" si="36"/>
        <v>978.4</v>
      </c>
      <c r="I97" s="13">
        <f t="shared" si="36"/>
        <v>0</v>
      </c>
      <c r="J97" s="13">
        <f t="shared" si="36"/>
        <v>0</v>
      </c>
      <c r="K97" s="13">
        <f t="shared" si="36"/>
        <v>0</v>
      </c>
      <c r="L97" s="13">
        <f t="shared" si="36"/>
        <v>0</v>
      </c>
      <c r="M97" s="13">
        <f t="shared" si="36"/>
        <v>0</v>
      </c>
      <c r="N97" s="13">
        <f t="shared" si="36"/>
        <v>0</v>
      </c>
      <c r="O97" s="13">
        <f t="shared" si="36"/>
        <v>0</v>
      </c>
      <c r="P97" s="13">
        <f t="shared" si="36"/>
        <v>0</v>
      </c>
      <c r="Q97" s="13">
        <f t="shared" si="36"/>
        <v>0</v>
      </c>
      <c r="R97" s="13">
        <f t="shared" si="36"/>
        <v>0</v>
      </c>
      <c r="S97" s="13">
        <f t="shared" si="36"/>
        <v>0</v>
      </c>
      <c r="T97" s="13">
        <f>T98+T99+T100+T101+T102</f>
        <v>384.9</v>
      </c>
      <c r="U97" s="13">
        <f>U98+U99+U100+U101+U102</f>
        <v>399.6</v>
      </c>
    </row>
    <row r="98" spans="1:21" s="3" customFormat="1" ht="51.75" customHeight="1" x14ac:dyDescent="0.25">
      <c r="A98" s="18" t="s">
        <v>139</v>
      </c>
      <c r="B98" s="8" t="s">
        <v>12</v>
      </c>
      <c r="C98" s="8" t="s">
        <v>8</v>
      </c>
      <c r="D98" s="8" t="s">
        <v>140</v>
      </c>
      <c r="E98" s="8" t="s">
        <v>19</v>
      </c>
      <c r="F98" s="13">
        <v>368.6</v>
      </c>
      <c r="G98" s="13">
        <v>35</v>
      </c>
      <c r="H98" s="13">
        <v>35</v>
      </c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13">
        <v>367.9</v>
      </c>
      <c r="U98" s="13">
        <v>382.6</v>
      </c>
    </row>
    <row r="99" spans="1:21" s="3" customFormat="1" ht="35.25" customHeight="1" x14ac:dyDescent="0.25">
      <c r="A99" s="18" t="s">
        <v>141</v>
      </c>
      <c r="B99" s="8" t="s">
        <v>12</v>
      </c>
      <c r="C99" s="8" t="s">
        <v>8</v>
      </c>
      <c r="D99" s="8" t="s">
        <v>142</v>
      </c>
      <c r="E99" s="8" t="s">
        <v>19</v>
      </c>
      <c r="F99" s="13">
        <v>9</v>
      </c>
      <c r="G99" s="13">
        <v>784.2</v>
      </c>
      <c r="H99" s="13">
        <v>815.4</v>
      </c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13">
        <v>5</v>
      </c>
      <c r="U99" s="13">
        <v>5</v>
      </c>
    </row>
    <row r="100" spans="1:21" s="3" customFormat="1" ht="33.75" customHeight="1" x14ac:dyDescent="0.25">
      <c r="A100" s="18" t="s">
        <v>68</v>
      </c>
      <c r="B100" s="8" t="s">
        <v>12</v>
      </c>
      <c r="C100" s="8" t="s">
        <v>8</v>
      </c>
      <c r="D100" s="8" t="s">
        <v>143</v>
      </c>
      <c r="E100" s="8" t="s">
        <v>19</v>
      </c>
      <c r="F100" s="13">
        <v>1</v>
      </c>
      <c r="G100" s="13">
        <v>17.5</v>
      </c>
      <c r="H100" s="13">
        <v>18</v>
      </c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13">
        <v>5</v>
      </c>
      <c r="U100" s="13">
        <v>5</v>
      </c>
    </row>
    <row r="101" spans="1:21" s="3" customFormat="1" ht="51" customHeight="1" x14ac:dyDescent="0.25">
      <c r="A101" s="18" t="s">
        <v>173</v>
      </c>
      <c r="B101" s="8" t="s">
        <v>12</v>
      </c>
      <c r="C101" s="8" t="s">
        <v>8</v>
      </c>
      <c r="D101" s="8" t="s">
        <v>59</v>
      </c>
      <c r="E101" s="8" t="s">
        <v>19</v>
      </c>
      <c r="F101" s="13">
        <v>17</v>
      </c>
      <c r="G101" s="13">
        <v>90</v>
      </c>
      <c r="H101" s="13">
        <v>110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13">
        <v>7</v>
      </c>
      <c r="U101" s="13">
        <v>7</v>
      </c>
    </row>
    <row r="102" spans="1:21" s="3" customFormat="1" ht="37.5" customHeight="1" x14ac:dyDescent="0.25">
      <c r="A102" s="18" t="s">
        <v>180</v>
      </c>
      <c r="B102" s="8" t="s">
        <v>12</v>
      </c>
      <c r="C102" s="8" t="s">
        <v>8</v>
      </c>
      <c r="D102" s="8" t="s">
        <v>179</v>
      </c>
      <c r="E102" s="8" t="s">
        <v>19</v>
      </c>
      <c r="F102" s="13">
        <v>2988.8</v>
      </c>
      <c r="G102" s="23"/>
      <c r="H102" s="23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13">
        <v>0</v>
      </c>
      <c r="U102" s="13">
        <v>0</v>
      </c>
    </row>
    <row r="103" spans="1:21" s="3" customFormat="1" ht="37.5" customHeight="1" x14ac:dyDescent="0.25">
      <c r="A103" s="59" t="s">
        <v>144</v>
      </c>
      <c r="B103" s="8" t="s">
        <v>12</v>
      </c>
      <c r="C103" s="8" t="s">
        <v>8</v>
      </c>
      <c r="D103" s="12" t="s">
        <v>145</v>
      </c>
      <c r="E103" s="8"/>
      <c r="F103" s="13">
        <f>F104</f>
        <v>60</v>
      </c>
      <c r="G103" s="23"/>
      <c r="H103" s="23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13">
        <f>T104</f>
        <v>45</v>
      </c>
      <c r="U103" s="13">
        <f>U104</f>
        <v>15</v>
      </c>
    </row>
    <row r="104" spans="1:21" s="3" customFormat="1" ht="63" customHeight="1" x14ac:dyDescent="0.25">
      <c r="A104" s="18" t="s">
        <v>185</v>
      </c>
      <c r="B104" s="8" t="s">
        <v>12</v>
      </c>
      <c r="C104" s="8" t="s">
        <v>8</v>
      </c>
      <c r="D104" s="8" t="s">
        <v>146</v>
      </c>
      <c r="E104" s="8" t="s">
        <v>19</v>
      </c>
      <c r="F104" s="13">
        <v>60</v>
      </c>
      <c r="G104" s="23"/>
      <c r="H104" s="23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13">
        <v>45</v>
      </c>
      <c r="U104" s="13">
        <v>15</v>
      </c>
    </row>
    <row r="105" spans="1:21" s="3" customFormat="1" ht="15.75" customHeight="1" x14ac:dyDescent="0.25">
      <c r="A105" s="19" t="s">
        <v>38</v>
      </c>
      <c r="B105" s="12" t="s">
        <v>36</v>
      </c>
      <c r="C105" s="12"/>
      <c r="D105" s="12"/>
      <c r="E105" s="12"/>
      <c r="F105" s="20">
        <f>F106</f>
        <v>10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20">
        <f>T106</f>
        <v>5</v>
      </c>
      <c r="U105" s="20">
        <f>U106</f>
        <v>5</v>
      </c>
    </row>
    <row r="106" spans="1:21" s="3" customFormat="1" ht="33.75" customHeight="1" x14ac:dyDescent="0.25">
      <c r="A106" s="47" t="s">
        <v>37</v>
      </c>
      <c r="B106" s="12" t="s">
        <v>36</v>
      </c>
      <c r="C106" s="12" t="s">
        <v>12</v>
      </c>
      <c r="D106" s="12"/>
      <c r="E106" s="12"/>
      <c r="F106" s="20">
        <f>F109</f>
        <v>10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20">
        <f>T109</f>
        <v>5</v>
      </c>
      <c r="U106" s="20">
        <f>U109</f>
        <v>5</v>
      </c>
    </row>
    <row r="107" spans="1:21" s="3" customFormat="1" ht="33.75" customHeight="1" x14ac:dyDescent="0.25">
      <c r="A107" s="11" t="s">
        <v>71</v>
      </c>
      <c r="B107" s="8" t="s">
        <v>36</v>
      </c>
      <c r="C107" s="8" t="s">
        <v>12</v>
      </c>
      <c r="D107" s="8" t="s">
        <v>51</v>
      </c>
      <c r="E107" s="8"/>
      <c r="F107" s="13">
        <f>F108</f>
        <v>10</v>
      </c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13">
        <f>T108</f>
        <v>5</v>
      </c>
      <c r="U107" s="13">
        <f>U108</f>
        <v>5</v>
      </c>
    </row>
    <row r="108" spans="1:21" s="3" customFormat="1" ht="66" customHeight="1" x14ac:dyDescent="0.25">
      <c r="A108" s="66" t="s">
        <v>82</v>
      </c>
      <c r="B108" s="8" t="s">
        <v>36</v>
      </c>
      <c r="C108" s="8" t="s">
        <v>12</v>
      </c>
      <c r="D108" s="12" t="s">
        <v>147</v>
      </c>
      <c r="E108" s="8"/>
      <c r="F108" s="13">
        <f>F109</f>
        <v>10</v>
      </c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13">
        <f>T109</f>
        <v>5</v>
      </c>
      <c r="U108" s="13">
        <f>U109</f>
        <v>5</v>
      </c>
    </row>
    <row r="109" spans="1:21" s="3" customFormat="1" ht="51.75" customHeight="1" x14ac:dyDescent="0.25">
      <c r="A109" s="25" t="s">
        <v>83</v>
      </c>
      <c r="B109" s="8" t="s">
        <v>36</v>
      </c>
      <c r="C109" s="8" t="s">
        <v>12</v>
      </c>
      <c r="D109" s="8" t="s">
        <v>84</v>
      </c>
      <c r="E109" s="8" t="s">
        <v>19</v>
      </c>
      <c r="F109" s="13">
        <v>10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13">
        <v>5</v>
      </c>
      <c r="U109" s="13">
        <v>5</v>
      </c>
    </row>
    <row r="110" spans="1:21" s="3" customFormat="1" x14ac:dyDescent="0.25">
      <c r="A110" s="9" t="s">
        <v>17</v>
      </c>
      <c r="B110" s="10" t="s">
        <v>13</v>
      </c>
      <c r="C110" s="10"/>
      <c r="D110" s="10"/>
      <c r="E110" s="10"/>
      <c r="F110" s="20">
        <f>F111</f>
        <v>1753</v>
      </c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20">
        <f>T111</f>
        <v>1168.5999999999999</v>
      </c>
      <c r="U110" s="20">
        <f>U111</f>
        <v>1354.4</v>
      </c>
    </row>
    <row r="111" spans="1:21" s="3" customFormat="1" x14ac:dyDescent="0.25">
      <c r="A111" s="9" t="s">
        <v>30</v>
      </c>
      <c r="B111" s="12" t="s">
        <v>13</v>
      </c>
      <c r="C111" s="12" t="s">
        <v>6</v>
      </c>
      <c r="D111" s="12"/>
      <c r="E111" s="12"/>
      <c r="F111" s="20">
        <f>F112</f>
        <v>1753</v>
      </c>
      <c r="G111" s="20">
        <f t="shared" ref="G111:U111" si="37">G114</f>
        <v>1168.5999999999999</v>
      </c>
      <c r="H111" s="20">
        <f t="shared" si="37"/>
        <v>1168.5999999999999</v>
      </c>
      <c r="I111" s="20">
        <f t="shared" si="37"/>
        <v>0</v>
      </c>
      <c r="J111" s="20">
        <f t="shared" si="37"/>
        <v>0</v>
      </c>
      <c r="K111" s="20">
        <f t="shared" si="37"/>
        <v>0</v>
      </c>
      <c r="L111" s="20">
        <f t="shared" si="37"/>
        <v>0</v>
      </c>
      <c r="M111" s="20">
        <f t="shared" si="37"/>
        <v>0</v>
      </c>
      <c r="N111" s="20">
        <f t="shared" si="37"/>
        <v>0</v>
      </c>
      <c r="O111" s="20">
        <f t="shared" si="37"/>
        <v>0</v>
      </c>
      <c r="P111" s="20">
        <f t="shared" si="37"/>
        <v>0</v>
      </c>
      <c r="Q111" s="20">
        <f t="shared" si="37"/>
        <v>0</v>
      </c>
      <c r="R111" s="20">
        <f t="shared" si="37"/>
        <v>0</v>
      </c>
      <c r="S111" s="20">
        <f t="shared" si="37"/>
        <v>0</v>
      </c>
      <c r="T111" s="20">
        <f t="shared" si="37"/>
        <v>1168.5999999999999</v>
      </c>
      <c r="U111" s="20">
        <f t="shared" si="37"/>
        <v>1354.4</v>
      </c>
    </row>
    <row r="112" spans="1:21" s="3" customFormat="1" ht="31.5" x14ac:dyDescent="0.25">
      <c r="A112" s="11" t="s">
        <v>80</v>
      </c>
      <c r="B112" s="8" t="s">
        <v>13</v>
      </c>
      <c r="C112" s="8" t="s">
        <v>6</v>
      </c>
      <c r="D112" s="8" t="s">
        <v>10</v>
      </c>
      <c r="E112" s="8"/>
      <c r="F112" s="13">
        <f>F113</f>
        <v>1753</v>
      </c>
      <c r="G112" s="13">
        <f t="shared" ref="G112:S112" si="38">G113</f>
        <v>1168.5999999999999</v>
      </c>
      <c r="H112" s="13">
        <f t="shared" si="38"/>
        <v>1168.5999999999999</v>
      </c>
      <c r="I112" s="13">
        <f t="shared" si="38"/>
        <v>0</v>
      </c>
      <c r="J112" s="13">
        <f t="shared" si="38"/>
        <v>0</v>
      </c>
      <c r="K112" s="13">
        <f t="shared" si="38"/>
        <v>0</v>
      </c>
      <c r="L112" s="13">
        <f t="shared" si="38"/>
        <v>0</v>
      </c>
      <c r="M112" s="13">
        <f t="shared" si="38"/>
        <v>0</v>
      </c>
      <c r="N112" s="13">
        <f t="shared" si="38"/>
        <v>0</v>
      </c>
      <c r="O112" s="13">
        <f t="shared" si="38"/>
        <v>0</v>
      </c>
      <c r="P112" s="13">
        <f t="shared" si="38"/>
        <v>0</v>
      </c>
      <c r="Q112" s="13">
        <f t="shared" si="38"/>
        <v>0</v>
      </c>
      <c r="R112" s="13">
        <f t="shared" si="38"/>
        <v>0</v>
      </c>
      <c r="S112" s="13">
        <f t="shared" si="38"/>
        <v>0</v>
      </c>
      <c r="T112" s="13">
        <f>T113+T115+T116</f>
        <v>1168.5999999999999</v>
      </c>
      <c r="U112" s="13">
        <f>U113</f>
        <v>1354.4</v>
      </c>
    </row>
    <row r="113" spans="1:21" s="3" customFormat="1" ht="31.5" x14ac:dyDescent="0.25">
      <c r="A113" s="60" t="s">
        <v>148</v>
      </c>
      <c r="B113" s="8" t="s">
        <v>13</v>
      </c>
      <c r="C113" s="8" t="s">
        <v>6</v>
      </c>
      <c r="D113" s="12" t="s">
        <v>150</v>
      </c>
      <c r="E113" s="8"/>
      <c r="F113" s="13">
        <f>F114+F116+F115</f>
        <v>1753</v>
      </c>
      <c r="G113" s="13">
        <f t="shared" ref="G113:U113" si="39">G114+G116</f>
        <v>1168.5999999999999</v>
      </c>
      <c r="H113" s="13">
        <f t="shared" si="39"/>
        <v>1168.5999999999999</v>
      </c>
      <c r="I113" s="13">
        <f t="shared" si="39"/>
        <v>0</v>
      </c>
      <c r="J113" s="13">
        <f t="shared" si="39"/>
        <v>0</v>
      </c>
      <c r="K113" s="13">
        <f t="shared" si="39"/>
        <v>0</v>
      </c>
      <c r="L113" s="13">
        <f t="shared" si="39"/>
        <v>0</v>
      </c>
      <c r="M113" s="13">
        <f t="shared" si="39"/>
        <v>0</v>
      </c>
      <c r="N113" s="13">
        <f t="shared" si="39"/>
        <v>0</v>
      </c>
      <c r="O113" s="13">
        <f t="shared" si="39"/>
        <v>0</v>
      </c>
      <c r="P113" s="13">
        <f t="shared" si="39"/>
        <v>0</v>
      </c>
      <c r="Q113" s="13">
        <f t="shared" si="39"/>
        <v>0</v>
      </c>
      <c r="R113" s="13">
        <f t="shared" si="39"/>
        <v>0</v>
      </c>
      <c r="S113" s="13">
        <f t="shared" si="39"/>
        <v>0</v>
      </c>
      <c r="T113" s="13">
        <f t="shared" si="39"/>
        <v>1168.5999999999999</v>
      </c>
      <c r="U113" s="13">
        <f t="shared" si="39"/>
        <v>1354.4</v>
      </c>
    </row>
    <row r="114" spans="1:21" s="3" customFormat="1" ht="48.75" customHeight="1" x14ac:dyDescent="0.25">
      <c r="A114" s="11" t="s">
        <v>149</v>
      </c>
      <c r="B114" s="8" t="s">
        <v>13</v>
      </c>
      <c r="C114" s="8" t="s">
        <v>6</v>
      </c>
      <c r="D114" s="8" t="s">
        <v>70</v>
      </c>
      <c r="E114" s="8" t="s">
        <v>27</v>
      </c>
      <c r="F114" s="13">
        <v>1753</v>
      </c>
      <c r="G114" s="13">
        <v>1168.5999999999999</v>
      </c>
      <c r="H114" s="13">
        <v>1168.5999999999999</v>
      </c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13">
        <v>1168.5999999999999</v>
      </c>
      <c r="U114" s="13">
        <v>1354.4</v>
      </c>
    </row>
    <row r="115" spans="1:21" s="3" customFormat="1" ht="48.75" customHeight="1" x14ac:dyDescent="0.25">
      <c r="A115" s="11" t="s">
        <v>156</v>
      </c>
      <c r="B115" s="8" t="s">
        <v>13</v>
      </c>
      <c r="C115" s="8" t="s">
        <v>6</v>
      </c>
      <c r="D115" s="8" t="s">
        <v>158</v>
      </c>
      <c r="E115" s="8" t="s">
        <v>19</v>
      </c>
      <c r="F115" s="13">
        <v>0</v>
      </c>
      <c r="G115" s="23"/>
      <c r="H115" s="23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13">
        <v>0</v>
      </c>
      <c r="U115" s="13">
        <v>0</v>
      </c>
    </row>
    <row r="116" spans="1:21" s="3" customFormat="1" ht="66" customHeight="1" x14ac:dyDescent="0.25">
      <c r="A116" s="11" t="s">
        <v>160</v>
      </c>
      <c r="B116" s="8" t="s">
        <v>13</v>
      </c>
      <c r="C116" s="8" t="s">
        <v>6</v>
      </c>
      <c r="D116" s="8" t="s">
        <v>157</v>
      </c>
      <c r="E116" s="8" t="s">
        <v>19</v>
      </c>
      <c r="F116" s="21">
        <v>0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21">
        <v>0</v>
      </c>
      <c r="U116" s="21">
        <v>0</v>
      </c>
    </row>
    <row r="117" spans="1:21" s="3" customFormat="1" x14ac:dyDescent="0.25">
      <c r="A117" s="24" t="s">
        <v>151</v>
      </c>
      <c r="B117" s="10">
        <v>10</v>
      </c>
      <c r="C117" s="10"/>
      <c r="D117" s="10"/>
      <c r="E117" s="10"/>
      <c r="F117" s="20">
        <f>F118</f>
        <v>105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20">
        <f>T118</f>
        <v>109.2</v>
      </c>
      <c r="U117" s="20">
        <f>U118</f>
        <v>113.6</v>
      </c>
    </row>
    <row r="118" spans="1:21" s="3" customFormat="1" x14ac:dyDescent="0.25">
      <c r="A118" s="26" t="s">
        <v>152</v>
      </c>
      <c r="B118" s="10">
        <v>10</v>
      </c>
      <c r="C118" s="12" t="s">
        <v>6</v>
      </c>
      <c r="D118" s="10"/>
      <c r="E118" s="10"/>
      <c r="F118" s="20">
        <f t="shared" ref="F118:S118" si="40">F121+F122</f>
        <v>105</v>
      </c>
      <c r="G118" s="20">
        <f t="shared" si="40"/>
        <v>20</v>
      </c>
      <c r="H118" s="20">
        <f t="shared" si="40"/>
        <v>20</v>
      </c>
      <c r="I118" s="20">
        <f t="shared" si="40"/>
        <v>20</v>
      </c>
      <c r="J118" s="20">
        <f t="shared" si="40"/>
        <v>20</v>
      </c>
      <c r="K118" s="20">
        <f t="shared" si="40"/>
        <v>20</v>
      </c>
      <c r="L118" s="20">
        <f t="shared" si="40"/>
        <v>20</v>
      </c>
      <c r="M118" s="20">
        <f t="shared" si="40"/>
        <v>20</v>
      </c>
      <c r="N118" s="20">
        <f t="shared" si="40"/>
        <v>20</v>
      </c>
      <c r="O118" s="20">
        <f t="shared" si="40"/>
        <v>20</v>
      </c>
      <c r="P118" s="20">
        <f t="shared" si="40"/>
        <v>20</v>
      </c>
      <c r="Q118" s="20">
        <f t="shared" si="40"/>
        <v>20</v>
      </c>
      <c r="R118" s="20">
        <f t="shared" si="40"/>
        <v>20</v>
      </c>
      <c r="S118" s="20">
        <f t="shared" si="40"/>
        <v>20</v>
      </c>
      <c r="T118" s="20">
        <f>T119</f>
        <v>109.2</v>
      </c>
      <c r="U118" s="20">
        <f>U119</f>
        <v>113.6</v>
      </c>
    </row>
    <row r="119" spans="1:21" s="3" customFormat="1" ht="31.5" x14ac:dyDescent="0.25">
      <c r="A119" s="4" t="s">
        <v>154</v>
      </c>
      <c r="B119" s="41">
        <v>10</v>
      </c>
      <c r="C119" s="8" t="s">
        <v>6</v>
      </c>
      <c r="D119" s="8" t="s">
        <v>51</v>
      </c>
      <c r="E119" s="41"/>
      <c r="F119" s="13">
        <f>F120</f>
        <v>105</v>
      </c>
      <c r="G119" s="13">
        <f t="shared" ref="G119:U119" si="41">G120</f>
        <v>20</v>
      </c>
      <c r="H119" s="13">
        <f t="shared" si="41"/>
        <v>20</v>
      </c>
      <c r="I119" s="13">
        <f t="shared" si="41"/>
        <v>20</v>
      </c>
      <c r="J119" s="13">
        <f t="shared" si="41"/>
        <v>20</v>
      </c>
      <c r="K119" s="13">
        <f t="shared" si="41"/>
        <v>20</v>
      </c>
      <c r="L119" s="13">
        <f t="shared" si="41"/>
        <v>20</v>
      </c>
      <c r="M119" s="13">
        <f t="shared" si="41"/>
        <v>20</v>
      </c>
      <c r="N119" s="13">
        <f t="shared" si="41"/>
        <v>20</v>
      </c>
      <c r="O119" s="13">
        <f t="shared" si="41"/>
        <v>20</v>
      </c>
      <c r="P119" s="13">
        <f t="shared" si="41"/>
        <v>20</v>
      </c>
      <c r="Q119" s="13">
        <f t="shared" si="41"/>
        <v>20</v>
      </c>
      <c r="R119" s="13">
        <f t="shared" si="41"/>
        <v>20</v>
      </c>
      <c r="S119" s="13">
        <f t="shared" si="41"/>
        <v>20</v>
      </c>
      <c r="T119" s="13">
        <f t="shared" si="41"/>
        <v>109.2</v>
      </c>
      <c r="U119" s="13">
        <f t="shared" si="41"/>
        <v>113.6</v>
      </c>
    </row>
    <row r="120" spans="1:21" s="3" customFormat="1" ht="31.5" x14ac:dyDescent="0.25">
      <c r="A120" s="57" t="s">
        <v>153</v>
      </c>
      <c r="B120" s="41">
        <v>10</v>
      </c>
      <c r="C120" s="8" t="s">
        <v>6</v>
      </c>
      <c r="D120" s="8" t="s">
        <v>147</v>
      </c>
      <c r="E120" s="41"/>
      <c r="F120" s="13">
        <f t="shared" ref="F120:S120" si="42">F121+F122</f>
        <v>105</v>
      </c>
      <c r="G120" s="13">
        <f t="shared" si="42"/>
        <v>20</v>
      </c>
      <c r="H120" s="13">
        <f t="shared" si="42"/>
        <v>20</v>
      </c>
      <c r="I120" s="13">
        <f t="shared" si="42"/>
        <v>20</v>
      </c>
      <c r="J120" s="13">
        <f t="shared" si="42"/>
        <v>20</v>
      </c>
      <c r="K120" s="13">
        <f t="shared" si="42"/>
        <v>20</v>
      </c>
      <c r="L120" s="13">
        <f t="shared" si="42"/>
        <v>20</v>
      </c>
      <c r="M120" s="13">
        <f t="shared" si="42"/>
        <v>20</v>
      </c>
      <c r="N120" s="13">
        <f t="shared" si="42"/>
        <v>20</v>
      </c>
      <c r="O120" s="13">
        <f t="shared" si="42"/>
        <v>20</v>
      </c>
      <c r="P120" s="13">
        <f t="shared" si="42"/>
        <v>20</v>
      </c>
      <c r="Q120" s="13">
        <f t="shared" si="42"/>
        <v>20</v>
      </c>
      <c r="R120" s="13">
        <f t="shared" si="42"/>
        <v>20</v>
      </c>
      <c r="S120" s="13">
        <f t="shared" si="42"/>
        <v>20</v>
      </c>
      <c r="T120" s="13">
        <f>T121</f>
        <v>109.2</v>
      </c>
      <c r="U120" s="13">
        <f>U121</f>
        <v>113.6</v>
      </c>
    </row>
    <row r="121" spans="1:21" s="3" customFormat="1" ht="36" customHeight="1" x14ac:dyDescent="0.25">
      <c r="A121" s="50" t="s">
        <v>174</v>
      </c>
      <c r="B121" s="41">
        <v>10</v>
      </c>
      <c r="C121" s="8" t="s">
        <v>6</v>
      </c>
      <c r="D121" s="8" t="s">
        <v>155</v>
      </c>
      <c r="E121" s="41">
        <v>310</v>
      </c>
      <c r="F121" s="13">
        <v>105</v>
      </c>
      <c r="G121" s="13">
        <v>10</v>
      </c>
      <c r="H121" s="13">
        <v>10</v>
      </c>
      <c r="I121" s="13">
        <v>10</v>
      </c>
      <c r="J121" s="13">
        <v>10</v>
      </c>
      <c r="K121" s="13">
        <v>10</v>
      </c>
      <c r="L121" s="13">
        <v>10</v>
      </c>
      <c r="M121" s="13">
        <v>10</v>
      </c>
      <c r="N121" s="13">
        <v>10</v>
      </c>
      <c r="O121" s="13">
        <v>10</v>
      </c>
      <c r="P121" s="13">
        <v>10</v>
      </c>
      <c r="Q121" s="13">
        <v>10</v>
      </c>
      <c r="R121" s="13">
        <v>10</v>
      </c>
      <c r="S121" s="13">
        <v>10</v>
      </c>
      <c r="T121" s="14">
        <v>109.2</v>
      </c>
      <c r="U121" s="14">
        <v>113.6</v>
      </c>
    </row>
    <row r="122" spans="1:21" s="3" customFormat="1" ht="75" hidden="1" customHeight="1" x14ac:dyDescent="0.25">
      <c r="A122" s="50"/>
      <c r="B122" s="41">
        <v>11</v>
      </c>
      <c r="C122" s="8" t="s">
        <v>7</v>
      </c>
      <c r="D122" s="51" t="s">
        <v>69</v>
      </c>
      <c r="E122" s="41">
        <v>240</v>
      </c>
      <c r="F122" s="13">
        <v>0</v>
      </c>
      <c r="G122" s="13">
        <v>10</v>
      </c>
      <c r="H122" s="13">
        <v>10</v>
      </c>
      <c r="I122" s="13">
        <v>10</v>
      </c>
      <c r="J122" s="13">
        <v>10</v>
      </c>
      <c r="K122" s="13">
        <v>10</v>
      </c>
      <c r="L122" s="13">
        <v>10</v>
      </c>
      <c r="M122" s="13">
        <v>10</v>
      </c>
      <c r="N122" s="13">
        <v>10</v>
      </c>
      <c r="O122" s="13">
        <v>10</v>
      </c>
      <c r="P122" s="13">
        <v>10</v>
      </c>
      <c r="Q122" s="13">
        <v>10</v>
      </c>
      <c r="R122" s="13">
        <v>10</v>
      </c>
      <c r="S122" s="13">
        <v>10</v>
      </c>
      <c r="T122" s="13">
        <v>10</v>
      </c>
      <c r="U122" s="13">
        <v>10</v>
      </c>
    </row>
    <row r="123" spans="1:21" s="3" customFormat="1" x14ac:dyDescent="0.25">
      <c r="A123" s="52" t="s">
        <v>28</v>
      </c>
      <c r="B123" s="53"/>
      <c r="C123" s="53"/>
      <c r="D123" s="53"/>
      <c r="E123" s="53"/>
      <c r="F123" s="54">
        <f>F10+F69+F75+F90+F105+F110+F117+F86</f>
        <v>12881.8</v>
      </c>
      <c r="G123" s="54">
        <f t="shared" ref="G123:S123" si="43">G10+G69+G75+G90+G105+G110+G117</f>
        <v>0</v>
      </c>
      <c r="H123" s="54">
        <f t="shared" si="43"/>
        <v>0</v>
      </c>
      <c r="I123" s="54">
        <f t="shared" si="43"/>
        <v>0</v>
      </c>
      <c r="J123" s="54">
        <f t="shared" si="43"/>
        <v>0</v>
      </c>
      <c r="K123" s="54">
        <f t="shared" si="43"/>
        <v>0</v>
      </c>
      <c r="L123" s="54">
        <f t="shared" si="43"/>
        <v>0</v>
      </c>
      <c r="M123" s="54">
        <f t="shared" si="43"/>
        <v>0</v>
      </c>
      <c r="N123" s="54">
        <f t="shared" si="43"/>
        <v>0</v>
      </c>
      <c r="O123" s="54">
        <f t="shared" si="43"/>
        <v>0</v>
      </c>
      <c r="P123" s="54">
        <f t="shared" si="43"/>
        <v>0</v>
      </c>
      <c r="Q123" s="54">
        <f t="shared" si="43"/>
        <v>0</v>
      </c>
      <c r="R123" s="54">
        <f t="shared" si="43"/>
        <v>0</v>
      </c>
      <c r="S123" s="54">
        <f t="shared" si="43"/>
        <v>0</v>
      </c>
      <c r="T123" s="54">
        <f>T10+T69+T75+T90+T105+T110+T117+T86</f>
        <v>7689.3</v>
      </c>
      <c r="U123" s="54">
        <f>U10+U69+U75+U90+U105+U110+U117+U86</f>
        <v>3849.3</v>
      </c>
    </row>
    <row r="124" spans="1:21" s="3" customFormat="1" x14ac:dyDescent="0.25">
      <c r="B124" s="55"/>
      <c r="C124" s="55"/>
      <c r="D124" s="55"/>
      <c r="E124" s="55"/>
      <c r="F124" s="56"/>
    </row>
    <row r="125" spans="1:21" s="3" customFormat="1" x14ac:dyDescent="0.25">
      <c r="B125" s="55"/>
      <c r="C125" s="55"/>
      <c r="D125" s="55"/>
      <c r="E125" s="55"/>
      <c r="F125" s="56"/>
    </row>
    <row r="126" spans="1:21" s="3" customFormat="1" x14ac:dyDescent="0.25">
      <c r="B126" s="55"/>
      <c r="C126" s="55"/>
      <c r="D126" s="55"/>
      <c r="E126" s="55"/>
      <c r="F126" s="56"/>
    </row>
    <row r="127" spans="1:21" s="3" customFormat="1" x14ac:dyDescent="0.25">
      <c r="B127" s="55"/>
      <c r="C127" s="55"/>
      <c r="D127" s="55"/>
      <c r="E127" s="55"/>
      <c r="F127" s="56"/>
    </row>
    <row r="128" spans="1:21" s="3" customFormat="1" x14ac:dyDescent="0.25">
      <c r="B128" s="55"/>
      <c r="C128" s="55"/>
      <c r="D128" s="55"/>
      <c r="E128" s="55"/>
      <c r="F128" s="56"/>
    </row>
    <row r="129" spans="2:6" s="3" customFormat="1" ht="32.25" customHeight="1" x14ac:dyDescent="0.2"/>
    <row r="130" spans="2:6" s="3" customFormat="1" x14ac:dyDescent="0.25">
      <c r="B130" s="55"/>
      <c r="C130" s="55"/>
      <c r="D130" s="55"/>
      <c r="E130" s="55"/>
      <c r="F130" s="56"/>
    </row>
    <row r="131" spans="2:6" s="3" customFormat="1" ht="31.5" customHeight="1" x14ac:dyDescent="0.2"/>
    <row r="132" spans="2:6" s="3" customFormat="1" ht="16.5" customHeight="1" x14ac:dyDescent="0.2"/>
    <row r="133" spans="2:6" s="3" customFormat="1" ht="16.5" customHeight="1" x14ac:dyDescent="0.2"/>
    <row r="134" spans="2:6" s="3" customFormat="1" ht="33" customHeight="1" x14ac:dyDescent="0.2"/>
    <row r="135" spans="2:6" s="3" customFormat="1" ht="17.25" customHeight="1" x14ac:dyDescent="0.2"/>
    <row r="136" spans="2:6" s="3" customFormat="1" ht="49.5" customHeight="1" x14ac:dyDescent="0.2"/>
    <row r="137" spans="2:6" s="3" customFormat="1" ht="33.75" customHeight="1" x14ac:dyDescent="0.2"/>
    <row r="138" spans="2:6" s="3" customFormat="1" ht="32.25" customHeight="1" x14ac:dyDescent="0.2"/>
    <row r="139" spans="2:6" s="3" customFormat="1" ht="51.75" customHeight="1" x14ac:dyDescent="0.2"/>
    <row r="140" spans="2:6" s="3" customFormat="1" ht="111" customHeight="1" x14ac:dyDescent="0.2"/>
    <row r="141" spans="2:6" s="3" customFormat="1" ht="21.75" customHeight="1" x14ac:dyDescent="0.2"/>
    <row r="142" spans="2:6" s="3" customFormat="1" ht="30.75" customHeight="1" x14ac:dyDescent="0.2"/>
    <row r="143" spans="2:6" s="3" customFormat="1" ht="39" customHeight="1" x14ac:dyDescent="0.2"/>
    <row r="144" spans="2:6" s="3" customFormat="1" ht="38.25" customHeight="1" x14ac:dyDescent="0.2"/>
    <row r="145" spans="2:6" s="3" customFormat="1" ht="53.25" customHeight="1" x14ac:dyDescent="0.2"/>
    <row r="146" spans="2:6" s="3" customFormat="1" ht="21" customHeight="1" x14ac:dyDescent="0.2"/>
    <row r="147" spans="2:6" s="3" customFormat="1" ht="16.5" customHeight="1" x14ac:dyDescent="0.2"/>
    <row r="148" spans="2:6" s="3" customFormat="1" x14ac:dyDescent="0.25">
      <c r="B148" s="55"/>
      <c r="C148" s="55"/>
      <c r="D148" s="55"/>
      <c r="E148" s="55"/>
      <c r="F148" s="56"/>
    </row>
    <row r="149" spans="2:6" s="3" customFormat="1" x14ac:dyDescent="0.25">
      <c r="B149" s="55"/>
      <c r="C149" s="55"/>
      <c r="D149" s="55"/>
      <c r="E149" s="55"/>
      <c r="F149" s="56"/>
    </row>
    <row r="150" spans="2:6" s="3" customFormat="1" ht="97.5" customHeight="1" x14ac:dyDescent="0.2"/>
    <row r="151" spans="2:6" s="3" customFormat="1" ht="19.5" customHeight="1" x14ac:dyDescent="0.2"/>
    <row r="152" spans="2:6" s="3" customFormat="1" ht="48" customHeight="1" x14ac:dyDescent="0.2"/>
    <row r="153" spans="2:6" s="3" customFormat="1" ht="19.5" customHeight="1" x14ac:dyDescent="0.2"/>
    <row r="154" spans="2:6" s="3" customFormat="1" ht="19.5" customHeight="1" x14ac:dyDescent="0.2"/>
    <row r="155" spans="2:6" s="3" customFormat="1" ht="49.5" customHeight="1" x14ac:dyDescent="0.2"/>
    <row r="156" spans="2:6" s="3" customFormat="1" ht="15.75" customHeight="1" x14ac:dyDescent="0.2"/>
    <row r="157" spans="2:6" s="3" customFormat="1" x14ac:dyDescent="0.25">
      <c r="B157" s="55"/>
      <c r="C157" s="55"/>
      <c r="D157" s="55"/>
      <c r="E157" s="55"/>
      <c r="F157" s="56"/>
    </row>
    <row r="158" spans="2:6" s="3" customFormat="1" x14ac:dyDescent="0.25">
      <c r="B158" s="55"/>
      <c r="C158" s="55"/>
      <c r="D158" s="55"/>
      <c r="E158" s="55"/>
      <c r="F158" s="56"/>
    </row>
    <row r="159" spans="2:6" s="3" customFormat="1" x14ac:dyDescent="0.25">
      <c r="B159" s="55"/>
      <c r="C159" s="55"/>
      <c r="D159" s="55"/>
      <c r="E159" s="55"/>
      <c r="F159" s="56"/>
    </row>
    <row r="160" spans="2:6" s="3" customFormat="1" x14ac:dyDescent="0.25">
      <c r="B160" s="55"/>
      <c r="C160" s="55"/>
      <c r="D160" s="55"/>
      <c r="E160" s="55"/>
      <c r="F160" s="56"/>
    </row>
    <row r="161" spans="1:20" s="3" customFormat="1" x14ac:dyDescent="0.25">
      <c r="B161" s="55"/>
      <c r="C161" s="55"/>
      <c r="D161" s="55"/>
      <c r="E161" s="55"/>
      <c r="F161" s="56"/>
    </row>
    <row r="162" spans="1:20" s="3" customFormat="1" x14ac:dyDescent="0.25">
      <c r="B162" s="55"/>
      <c r="C162" s="55"/>
      <c r="D162" s="55"/>
      <c r="E162" s="55"/>
      <c r="F162" s="56"/>
    </row>
    <row r="163" spans="1:20" s="3" customFormat="1" x14ac:dyDescent="0.25">
      <c r="B163" s="55"/>
      <c r="C163" s="55"/>
      <c r="D163" s="55"/>
      <c r="E163" s="55"/>
      <c r="F163" s="56"/>
    </row>
    <row r="164" spans="1:20" s="3" customFormat="1" x14ac:dyDescent="0.25">
      <c r="B164" s="55"/>
      <c r="C164" s="55"/>
      <c r="D164" s="55"/>
      <c r="E164" s="55"/>
      <c r="F164" s="56"/>
    </row>
    <row r="165" spans="1:20" s="3" customFormat="1" x14ac:dyDescent="0.25">
      <c r="B165" s="55"/>
      <c r="C165" s="55"/>
      <c r="D165" s="55"/>
      <c r="E165" s="55"/>
      <c r="F165" s="56"/>
    </row>
    <row r="166" spans="1:20" s="3" customFormat="1" x14ac:dyDescent="0.25">
      <c r="B166" s="55"/>
      <c r="C166" s="55"/>
      <c r="D166" s="55"/>
      <c r="E166" s="55"/>
      <c r="F166" s="56"/>
    </row>
    <row r="167" spans="1:20" s="3" customFormat="1" x14ac:dyDescent="0.25">
      <c r="B167" s="55"/>
      <c r="C167" s="55"/>
      <c r="D167" s="55"/>
      <c r="E167" s="55"/>
      <c r="F167" s="56"/>
    </row>
    <row r="168" spans="1:20" s="3" customFormat="1" x14ac:dyDescent="0.25">
      <c r="B168" s="55"/>
      <c r="C168" s="55"/>
      <c r="D168" s="55"/>
      <c r="E168" s="55"/>
      <c r="F168" s="56"/>
    </row>
    <row r="169" spans="1:20" s="3" customFormat="1" x14ac:dyDescent="0.25">
      <c r="B169" s="55"/>
      <c r="C169" s="55"/>
      <c r="D169" s="55"/>
      <c r="E169" s="55"/>
      <c r="F169" s="56"/>
    </row>
    <row r="170" spans="1:20" s="3" customFormat="1" x14ac:dyDescent="0.25">
      <c r="B170" s="55"/>
      <c r="C170" s="55"/>
      <c r="D170" s="55"/>
      <c r="E170" s="55"/>
      <c r="F170" s="56"/>
    </row>
    <row r="171" spans="1:20" s="3" customFormat="1" x14ac:dyDescent="0.25">
      <c r="B171" s="55"/>
      <c r="C171" s="55"/>
      <c r="D171" s="55"/>
      <c r="E171" s="55"/>
      <c r="F171" s="56"/>
    </row>
    <row r="172" spans="1:20" s="3" customFormat="1" x14ac:dyDescent="0.25">
      <c r="B172" s="55"/>
      <c r="C172" s="55"/>
      <c r="D172" s="55"/>
      <c r="E172" s="55"/>
      <c r="F172" s="56"/>
    </row>
    <row r="173" spans="1:20" s="3" customFormat="1" ht="48" customHeight="1" x14ac:dyDescent="0.25">
      <c r="B173" s="55"/>
      <c r="C173" s="55"/>
      <c r="D173" s="55"/>
      <c r="E173" s="55"/>
      <c r="F173" s="56"/>
    </row>
    <row r="174" spans="1:20" s="2" customFormat="1" x14ac:dyDescent="0.25">
      <c r="A174" s="1"/>
      <c r="B174" s="6"/>
      <c r="C174" s="6"/>
      <c r="D174" s="6"/>
      <c r="E174" s="6"/>
      <c r="F174" s="5"/>
      <c r="T174" s="3"/>
    </row>
    <row r="175" spans="1:20" s="2" customFormat="1" ht="49.5" customHeight="1" x14ac:dyDescent="0.25">
      <c r="A175" s="1"/>
      <c r="B175" s="6"/>
      <c r="C175" s="6"/>
      <c r="D175" s="6"/>
      <c r="E175" s="6"/>
      <c r="F175" s="5"/>
      <c r="T175" s="3"/>
    </row>
    <row r="176" spans="1:20" s="2" customFormat="1" x14ac:dyDescent="0.25">
      <c r="A176" s="1"/>
      <c r="B176" s="6"/>
      <c r="C176" s="6"/>
      <c r="D176" s="6"/>
      <c r="E176" s="6"/>
      <c r="F176" s="5"/>
      <c r="T176" s="3"/>
    </row>
    <row r="177" spans="1:20" s="2" customFormat="1" x14ac:dyDescent="0.25">
      <c r="A177" s="1"/>
      <c r="B177" s="6"/>
      <c r="C177" s="6"/>
      <c r="D177" s="6"/>
      <c r="E177" s="6"/>
      <c r="F177" s="5"/>
      <c r="T177" s="3"/>
    </row>
    <row r="178" spans="1:20" s="2" customFormat="1" x14ac:dyDescent="0.25">
      <c r="A178" s="1"/>
      <c r="B178" s="6"/>
      <c r="C178" s="6"/>
      <c r="D178" s="6"/>
      <c r="E178" s="6"/>
      <c r="F178" s="5"/>
      <c r="T178" s="3"/>
    </row>
  </sheetData>
  <mergeCells count="9">
    <mergeCell ref="C2:U2"/>
    <mergeCell ref="C3:U3"/>
    <mergeCell ref="A6:U6"/>
    <mergeCell ref="E8:E9"/>
    <mergeCell ref="A8:A9"/>
    <mergeCell ref="B8:B9"/>
    <mergeCell ref="A5:F5"/>
    <mergeCell ref="C8:C9"/>
    <mergeCell ref="D8:D9"/>
  </mergeCells>
  <phoneticPr fontId="0" type="noConversion"/>
  <pageMargins left="0.52" right="0.52" top="0.30972222222222223" bottom="0.42986111111111114" header="0.51180555555555562" footer="0.25"/>
  <pageSetup paperSize="9" scale="61" firstPageNumber="0" fitToHeight="11" orientation="portrait" horizontalDpi="300" verticalDpi="300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XEON1_Budget08K_PRB_R_Rep3_Ros1_1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cp:keywords/>
  <dc:description/>
  <cp:lastModifiedBy>User</cp:lastModifiedBy>
  <cp:revision>1</cp:revision>
  <cp:lastPrinted>2025-06-06T04:53:10Z</cp:lastPrinted>
  <dcterms:created xsi:type="dcterms:W3CDTF">2007-03-05T07:46:27Z</dcterms:created>
  <dcterms:modified xsi:type="dcterms:W3CDTF">2025-06-23T10:32:02Z</dcterms:modified>
</cp:coreProperties>
</file>